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はじめに" sheetId="1" state="visible" r:id="rId1"/>
    <sheet name="引継ぎ一覧" sheetId="2" state="visible" r:id="rId2"/>
    <sheet name="業務手順" sheetId="3" state="visible" r:id="rId3"/>
    <sheet name="確認・集計" sheetId="4" state="visible" r:id="rId4"/>
    <sheet name="記入例（一覧）" sheetId="5" state="visible" r:id="rId5"/>
    <sheet name="記入例（手順）" sheetId="6" state="visible" r:id="rId6"/>
    <sheet name="設定" sheetId="7" state="visible" r:id="rId7"/>
  </sheets>
  <definedNames>
    <definedName name="区分リスト">'設定'!$B$10:$B$12</definedName>
    <definedName name="引継ぎ状態リスト">'設定'!$B$15:$B$20</definedName>
    <definedName name="案件状態リスト">'設定'!$B$23:$B$28</definedName>
    <definedName name="基準日">'設定'!$C$6</definedName>
    <definedName name="例_基準日">'記入例（一覧）'!$C$3</definedName>
    <definedName name="_xlnm.Print_Titles" localSheetId="1">'引継ぎ一覧'!$4:$4</definedName>
    <definedName name="_xlnm.Print_Titles" localSheetId="2">'業務手順'!$4:$4</definedName>
    <definedName name="_xlnm.Print_Titles" localSheetId="4">'記入例（一覧）'!$6:$6</definedName>
    <definedName name="_xlnm.Print_Titles" localSheetId="5">'記入例（手順）'!$4:$4</definedName>
  </definedNames>
  <calcPr calcId="124519" calcMode="auto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#,##0&quot;件&quot;"/>
    <numFmt numFmtId="166" formatCode="yyyy-mm-dd"/>
  </numFmts>
  <fonts count="15">
    <font>
      <name val="游ゴシック"/>
      <charset val="128"/>
      <family val="3"/>
      <sz val="12"/>
    </font>
    <font>
      <name val="游ゴシック"/>
      <charset val="128"/>
      <b val="1"/>
      <color rgb="001D2125"/>
      <sz val="16"/>
    </font>
    <font>
      <name val="游ゴシック"/>
      <charset val="128"/>
      <color rgb="004B535C"/>
      <sz val="11"/>
    </font>
    <font>
      <name val="游ゴシック"/>
      <charset val="128"/>
      <b val="1"/>
      <color rgb="001D2125"/>
      <sz val="12"/>
    </font>
    <font>
      <name val="游ゴシック"/>
      <charset val="128"/>
      <color rgb="001D2125"/>
      <sz val="12"/>
    </font>
    <font>
      <name val="游ゴシック"/>
      <charset val="128"/>
      <b val="1"/>
      <color rgb="001D2125"/>
      <sz val="13"/>
    </font>
    <font>
      <name val="游ゴシック"/>
      <charset val="128"/>
      <b val="1"/>
      <color rgb="00FFFFFF"/>
      <sz val="12"/>
    </font>
    <font>
      <name val="游ゴシック"/>
      <charset val="128"/>
      <color rgb="001D2125"/>
      <sz val="11"/>
    </font>
    <font>
      <name val="游ゴシック"/>
      <charset val="128"/>
      <b val="1"/>
      <color rgb="00FFFFFF"/>
      <sz val="11"/>
    </font>
    <font>
      <name val="游ゴシック"/>
      <charset val="128"/>
      <color rgb="002F353B"/>
      <sz val="12"/>
    </font>
    <font>
      <name val="游ゴシック"/>
      <charset val="128"/>
      <b val="1"/>
      <color rgb="001F4F8F"/>
      <sz val="12"/>
    </font>
    <font>
      <name val="游ゴシック"/>
      <charset val="128"/>
      <b val="1"/>
      <color rgb="001D2125"/>
      <sz val="18"/>
    </font>
    <font>
      <name val="游ゴシック"/>
      <charset val="128"/>
      <b val="1"/>
      <color rgb="001D2125"/>
      <sz val="14"/>
    </font>
    <font>
      <name val="游ゴシック"/>
      <charset val="128"/>
      <b val="1"/>
      <color rgb="001F4F8F"/>
      <sz val="12"/>
      <u val="single"/>
    </font>
    <font>
      <name val="游ゴシック"/>
      <charset val="128"/>
      <color rgb="001F4F8F"/>
      <sz val="12"/>
    </font>
  </fonts>
  <fills count="7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F1F3F5"/>
      </patternFill>
    </fill>
    <fill>
      <patternFill patternType="solid">
        <fgColor rgb="0059636E"/>
      </patternFill>
    </fill>
    <fill>
      <patternFill patternType="solid">
        <fgColor rgb="001F4F8F"/>
      </patternFill>
    </fill>
    <fill>
      <patternFill patternType="solid">
        <fgColor rgb="00E7F2EA"/>
      </patternFill>
    </fill>
  </fills>
  <borders count="2">
    <border>
      <left/>
      <right/>
      <top/>
      <bottom/>
      <diagonal/>
    </border>
    <border>
      <left style="thin">
        <color rgb="00B7BEC5"/>
      </left>
      <right style="thin">
        <color rgb="00B7BEC5"/>
      </right>
      <top style="thin">
        <color rgb="00B7BEC5"/>
      </top>
      <bottom style="thin">
        <color rgb="00B7BEC5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1" fillId="0" borderId="0" pivotButton="0" quotePrefix="0" xfId="0"/>
    <xf numFmtId="0" fontId="2" fillId="0" borderId="0" pivotButton="0" quotePrefix="0" xfId="0"/>
    <xf numFmtId="0" fontId="1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13" fillId="0" borderId="0" pivotButton="0" quotePrefix="0" xfId="0"/>
    <xf numFmtId="0" fontId="4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/>
    </xf>
    <xf numFmtId="0" fontId="3" fillId="6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14" fillId="0" borderId="0" pivotButton="0" quotePrefix="0" xfId="0"/>
    <xf numFmtId="0" fontId="1" fillId="0" borderId="0" pivotButton="0" quotePrefix="0" xfId="0"/>
    <xf numFmtId="0" fontId="8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/>
    </xf>
    <xf numFmtId="164" fontId="4" fillId="2" borderId="1" applyAlignment="1" pivotButton="0" quotePrefix="0" xfId="0">
      <alignment horizontal="center" vertical="center"/>
    </xf>
    <xf numFmtId="0" fontId="9" fillId="3" borderId="1" applyAlignment="1" pivotButton="0" quotePrefix="0" xfId="0">
      <alignment vertical="center" wrapText="1"/>
    </xf>
    <xf numFmtId="0" fontId="9" fillId="3" borderId="1" applyAlignment="1" pivotButton="0" quotePrefix="0" xfId="0">
      <alignment horizontal="center" vertical="center"/>
    </xf>
    <xf numFmtId="3" fontId="9" fillId="3" borderId="1" applyAlignment="1" pivotButton="0" quotePrefix="0" xfId="0">
      <alignment horizontal="right" vertical="center"/>
    </xf>
    <xf numFmtId="0" fontId="10" fillId="0" borderId="0" pivotButton="0" quotePrefix="0" xfId="0"/>
    <xf numFmtId="0" fontId="5" fillId="0" borderId="0" pivotButton="0" quotePrefix="0" xfId="0"/>
    <xf numFmtId="0" fontId="8" fillId="4" borderId="1" applyAlignment="1" pivotButton="0" quotePrefix="0" xfId="0">
      <alignment horizontal="center" vertical="center"/>
    </xf>
    <xf numFmtId="0" fontId="4" fillId="0" borderId="1" pivotButton="0" quotePrefix="0" xfId="0"/>
    <xf numFmtId="165" fontId="3" fillId="3" borderId="1" applyAlignment="1" pivotButton="0" quotePrefix="0" xfId="0">
      <alignment horizontal="right" vertical="center"/>
    </xf>
    <xf numFmtId="0" fontId="2" fillId="0" borderId="1" applyAlignment="1" pivotButton="0" quotePrefix="0" xfId="0">
      <alignment vertical="center" wrapText="1"/>
    </xf>
    <xf numFmtId="9" fontId="3" fillId="3" borderId="1" applyAlignment="1" pivotButton="0" quotePrefix="0" xfId="0">
      <alignment horizontal="right" vertical="center"/>
    </xf>
    <xf numFmtId="0" fontId="7" fillId="0" borderId="0" pivotButton="0" quotePrefix="0" xfId="0"/>
    <xf numFmtId="164" fontId="0" fillId="3" borderId="0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164" fontId="4" fillId="2" borderId="1" applyAlignment="1" pivotButton="0" quotePrefix="0" xfId="0">
      <alignment horizontal="center"/>
    </xf>
    <xf numFmtId="164" fontId="4" fillId="3" borderId="1" applyAlignment="1" pivotButton="0" quotePrefix="0" xfId="0">
      <alignment horizontal="center"/>
    </xf>
    <xf numFmtId="0" fontId="6" fillId="4" borderId="0" pivotButton="0" quotePrefix="0" xfId="0"/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CEA"/>
          <bgColor rgb="00FDECEA"/>
        </patternFill>
      </fill>
    </dxf>
    <dxf>
      <font>
        <b val="1"/>
        <color rgb="007A5200"/>
      </font>
      <fill>
        <patternFill patternType="solid">
          <fgColor rgb="00FDF3D8"/>
          <bgColor rgb="00FDF3D8"/>
        </patternFill>
      </fill>
    </dxf>
    <dxf>
      <font>
        <color rgb="007A5200"/>
      </font>
      <fill>
        <patternFill patternType="solid">
          <fgColor rgb="00FDF3D8"/>
          <bgColor rgb="00FDF3D8"/>
        </patternFill>
      </fill>
    </dxf>
    <dxf>
      <font>
        <b val="1"/>
        <color rgb="001F4F8F"/>
      </font>
      <fill>
        <patternFill patternType="solid">
          <fgColor rgb="00E3ECF8"/>
          <bgColor rgb="00E3ECF8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ables/table1.xml><?xml version="1.0" encoding="utf-8"?>
<table xmlns="http://schemas.openxmlformats.org/spreadsheetml/2006/main" id="1" name="T_引継ぎ" displayName="T_引継ぎ" ref="A4:P34" headerRowCount="1">
  <autoFilter ref="A4:P34"/>
  <tableColumns count="16">
    <tableColumn id="1" name="識別ID"/>
    <tableColumn id="2" name="区分"/>
    <tableColumn id="3" name="名称（顧客・案件・業務）"/>
    <tableColumn id="4" name="前任者"/>
    <tableColumn id="5" name="後任者"/>
    <tableColumn id="6" name="引継ぎ期限"/>
    <tableColumn id="7" name="引継ぎ状態"/>
    <tableColumn id="8" name="次にすること"/>
    <tableColumn id="9" name="対応期限"/>
    <tableColumn id="10" name="確認（自動）">
      <calculatedColumnFormula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calculatedColumnFormula>
    </tableColumn>
    <tableColumn id="11" name="期限まで（自動）">
      <calculatedColumnFormula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calculatedColumnFormula>
    </tableColumn>
    <tableColumn id="12" name="関連資料の場所"/>
    <tableColumn id="13" name="注意点・例外"/>
    <tableColumn id="14" name="経緯の要点"/>
    <tableColumn id="15" name="案件の状態（任意）"/>
    <tableColumn id="16" name="手順の番号"/>
  </tableColumns>
  <tableStyleInfo name="TableStyleLight1" showRowStripes="0" showColumnStripes="0"/>
</table>
</file>

<file path=xl/tables/table2.xml><?xml version="1.0" encoding="utf-8"?>
<table xmlns="http://schemas.openxmlformats.org/spreadsheetml/2006/main" id="2" name="T_業務手順" displayName="T_業務手順" ref="A4:M14" headerRowCount="1">
  <autoFilter ref="A4:M14"/>
  <tableColumns count="13">
    <tableColumn id="1" name="手順ID"/>
    <tableColumn id="2" name="業務名"/>
    <tableColumn id="3" name="始めるきっかけ"/>
    <tableColumn id="4" name="行う人"/>
    <tableColumn id="5" name="手順（順番に）"/>
    <tableColumn id="6" name="確認すること"/>
    <tableColumn id="7" name="上司などに確認する条件"/>
    <tableColumn id="8" name="完了の条件"/>
    <tableColumn id="9" name="資料の場所"/>
    <tableColumn id="10" name="更新する人"/>
    <tableColumn id="11" name="最終更新日"/>
    <tableColumn id="12" name="不足（自動）">
      <calculatedColumnFormula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calculatedColumnFormula>
    </tableColumn>
    <tableColumn id="13" name="引継ぎ一覧での使用（自動）">
      <calculatedColumnFormula>IF(T_業務手順[[#This Row],[手順ID]]="","",SUMPRODUCT(--(T_引継ぎ[手順の番号]=T_業務手順[[#This Row],[手順ID]])))</calculatedColumnFormula>
    </tableColumn>
  </tableColumns>
  <tableStyleInfo name="TableStyleLight1" showRowStripes="0" showColumnStripes="0"/>
</table>
</file>

<file path=xl/tables/table3.xml><?xml version="1.0" encoding="utf-8"?>
<table xmlns="http://schemas.openxmlformats.org/spreadsheetml/2006/main" id="3" name="T_例_引継ぎ" displayName="T_例_引継ぎ" ref="A6:P14" headerRowCount="1">
  <autoFilter ref="A6:P14"/>
  <tableColumns count="16">
    <tableColumn id="1" name="識別ID"/>
    <tableColumn id="2" name="区分"/>
    <tableColumn id="3" name="名称（顧客・案件・業務）"/>
    <tableColumn id="4" name="前任者"/>
    <tableColumn id="5" name="後任者"/>
    <tableColumn id="6" name="引継ぎ期限"/>
    <tableColumn id="7" name="引継ぎ状態"/>
    <tableColumn id="8" name="次にすること"/>
    <tableColumn id="9" name="対応期限"/>
    <tableColumn id="10" name="確認（自動）">
      <calculatedColumnFormula>IF(AND(T_例_引継ぎ[[#This Row],[識別ID]]="",T_例_引継ぎ[[#This Row],[名称（顧客・案件・業務）]]="",T_例_引継ぎ[[#This Row],[前任者]]="",T_例_引継ぎ[[#This Row],[後任者]]=""),"",IF(T_例_引継ぎ[[#This Row],[識別ID]]="","要確認：識別IDを入力",IF(SUMPRODUCT(--(T_例_引継ぎ[識別ID]=T_例_引継ぎ[[#This Row],[識別ID]]))&gt;1,"要確認：識別IDが重複",IF(T_例_引継ぎ[[#This Row],[名称（顧客・案件・業務）]]="","要確認：名称を入力",IF(NOT(OR(T_例_引継ぎ[[#This Row],[引継ぎ状態]]="",T_例_引継ぎ[[#This Row],[引継ぎ状態]]="未着手",T_例_引継ぎ[[#This Row],[引継ぎ状態]]="整理中",T_例_引継ぎ[[#This Row],[引継ぎ状態]]="説明済",T_例_引継ぎ[[#This Row],[引継ぎ状態]]="後任確認待ち",T_例_引継ぎ[[#This Row],[引継ぎ状態]]="完了",T_例_引継ぎ[[#This Row],[引継ぎ状態]]="対象外")),"要確認：引継ぎ状態を一覧から選択",IF(NOT(OR(T_例_引継ぎ[[#This Row],[区分]]="",T_例_引継ぎ[[#This Row],[区分]]="顧客",T_例_引継ぎ[[#This Row],[区分]]="案件",T_例_引継ぎ[[#This Row],[区分]]="業務")),"要確認：区分を一覧から選択",IF(NOT(OR(T_例_引継ぎ[[#This Row],[案件の状態（任意）]]="",T_例_引継ぎ[[#This Row],[案件の状態（任意）]]="商談中",T_例_引継ぎ[[#This Row],[案件の状態（任意）]]="見積提出済",T_例_引継ぎ[[#This Row],[案件の状態（任意）]]="受注",T_例_引継ぎ[[#This Row],[案件の状態（任意）]]="失注",T_例_引継ぎ[[#This Row],[案件の状態（任意）]]="保留",T_例_引継ぎ[[#This Row],[案件の状態（任意）]]="該当なし")),"要確認：案件の状態を一覧から選択",IF(OR(AND(T_例_引継ぎ[[#This Row],[引継ぎ期限]]&lt;&gt;"",NOT(ISNUMBER(T_例_引継ぎ[[#This Row],[引継ぎ期限]]))),AND(T_例_引継ぎ[[#This Row],[対応期限]]&lt;&gt;"",NOT(ISNUMBER(T_例_引継ぎ[[#This Row],[対応期限]])))),"要確認：日付は 2026/11/10 の形で入力",IF(AND(T_例_引継ぎ[[#This Row],[手順の番号]]&lt;&gt;"",NOT(ISNUMBER(MATCH(SUBSTITUTE(SUBSTITUTE(SUBSTITUTE(T_例_引継ぎ[[#This Row],[手順の番号]],"~","~~"),"*","~*"),"?","~?"),T_例_業務手順[手順ID],0)))),"要確認：手順の番号が業務手順にありません",IF(IF(T_例_引継ぎ[[#This Row],[引継ぎ状態]]="","未着手",T_例_引継ぎ[[#This Row],[引継ぎ状態]])="対象外","対象外",IF(IF(T_例_引継ぎ[[#This Row],[引継ぎ状態]]="","未着手",T_例_引継ぎ[[#This Row],[引継ぎ状態]])="完了",IF(T_例_引継ぎ[[#This Row],[後任者]]="","完了・要確認：後任者が未設定",IF(T_例_引継ぎ[[#This Row],[関連資料の場所]]="","完了・要確認：資料の場所が未入力","完了")),IF(AND(ISNUMBER(T_例_引継ぎ[[#This Row],[引継ぎ期限]]),T_例_引継ぎ[[#This Row],[引継ぎ期限]]&lt;例_基準日),"期限超過：引継ぎ期限",IF(AND(ISNUMBER(T_例_引継ぎ[[#This Row],[対応期限]]),T_例_引継ぎ[[#This Row],[対応期限]]&lt;例_基準日),"期限超過：次の対応",IF(T_例_引継ぎ[[#This Row],[後任者]]="","後任未設定",IF(T_例_引継ぎ[[#This Row],[次にすること]]="","要確認：次にすることを入力",IF(T_例_引継ぎ[[#This Row],[対応期限]]="","要確認：対応期限を入力",IF(OR(T_例_引継ぎ[[#This Row],[引継ぎ期限]]=例_基準日,T_例_引継ぎ[[#This Row],[対応期限]]=例_基準日),"今日が期限",IF(T_例_引継ぎ[[#This Row],[関連資料の場所]]="","資料の場所を確認","進行中"))))))))))))))))))</calculatedColumnFormula>
    </tableColumn>
    <tableColumn id="11" name="期限まで（自動）">
      <calculatedColumnFormula>IF(OR(AND(T_例_引継ぎ[[#This Row],[識別ID]]="",T_例_引継ぎ[[#This Row],[名称（顧客・案件・業務）]]="",T_例_引継ぎ[[#This Row],[前任者]]="",T_例_引継ぎ[[#This Row],[後任者]]=""),IF(T_例_引継ぎ[[#This Row],[引継ぎ状態]]="","未着手",T_例_引継ぎ[[#This Row],[引継ぎ状態]])="完了",IF(T_例_引継ぎ[[#This Row],[引継ぎ状態]]="","未着手",T_例_引継ぎ[[#This Row],[引継ぎ状態]])="対象外"),"",IF(NOT(ISNUMBER(T_例_引継ぎ[[#This Row],[引継ぎ期限]])),"期限なし",IF(T_例_引継ぎ[[#This Row],[引継ぎ期限]]&lt;例_基準日,(例_基準日-T_例_引継ぎ[[#This Row],[引継ぎ期限]])&amp;"日超過",IF(T_例_引継ぎ[[#This Row],[引継ぎ期限]]=例_基準日,"今日","あと"&amp;(T_例_引継ぎ[[#This Row],[引継ぎ期限]]-例_基準日)&amp;"日"))))</calculatedColumnFormula>
    </tableColumn>
    <tableColumn id="12" name="関連資料の場所"/>
    <tableColumn id="13" name="注意点・例外"/>
    <tableColumn id="14" name="経緯の要点"/>
    <tableColumn id="15" name="案件の状態（任意）"/>
    <tableColumn id="16" name="手順の番号"/>
  </tableColumns>
  <tableStyleInfo name="TableStyleLight1" showRowStripes="0" showColumnStripes="0"/>
</table>
</file>

<file path=xl/tables/table4.xml><?xml version="1.0" encoding="utf-8"?>
<table xmlns="http://schemas.openxmlformats.org/spreadsheetml/2006/main" id="4" name="T_例_業務手順" displayName="T_例_業務手順" ref="A4:M7" headerRowCount="1">
  <autoFilter ref="A4:M7"/>
  <tableColumns count="13">
    <tableColumn id="1" name="手順ID"/>
    <tableColumn id="2" name="業務名"/>
    <tableColumn id="3" name="始めるきっかけ"/>
    <tableColumn id="4" name="行う人"/>
    <tableColumn id="5" name="手順（順番に）"/>
    <tableColumn id="6" name="確認すること"/>
    <tableColumn id="7" name="上司などに確認する条件"/>
    <tableColumn id="8" name="完了の条件"/>
    <tableColumn id="9" name="資料の場所"/>
    <tableColumn id="10" name="更新する人"/>
    <tableColumn id="11" name="最終更新日"/>
    <tableColumn id="12" name="不足（自動）">
      <calculatedColumnFormula>IF(AND(T_例_業務手順[[#This Row],[手順ID]]="",T_例_業務手順[[#This Row],[業務名]]="",T_例_業務手順[[#This Row],[始めるきっかけ]]="",T_例_業務手順[[#This Row],[行う人]]="",T_例_業務手順[[#This Row],[手順（順番に）]]="",T_例_業務手順[[#This Row],[確認すること]]="",T_例_業務手順[[#This Row],[完了の条件]]="",T_例_業務手順[[#This Row],[資料の場所]]="",T_例_業務手順[[#This Row],[更新する人]]=""),"",IF(T_例_業務手順[[#This Row],[手順ID]]="","要確認：手順IDを入力",IF(SUMPRODUCT(--(T_例_業務手順[手順ID]=T_例_業務手順[[#This Row],[手順ID]]))&gt;1,"要確認：手順IDが重複",IF(T_例_業務手順[[#This Row],[業務名]]="","要確認：業務名を入力",IF((IF(T_例_業務手順[[#This Row],[始めるきっかけ]]="","・始めるきっかけ","")&amp;IF(T_例_業務手順[[#This Row],[行う人]]="","・行う人","")&amp;IF(T_例_業務手順[[#This Row],[手順（順番に）]]="","・手順（順番に）","")&amp;IF(T_例_業務手順[[#This Row],[確認すること]]="","・確認すること","")&amp;IF(T_例_業務手順[[#This Row],[完了の条件]]="","・完了の条件","")&amp;IF(T_例_業務手順[[#This Row],[資料の場所]]="","・資料の場所","")&amp;IF(T_例_業務手順[[#This Row],[更新する人]]="","・更新する人",""))="","OK","不足："&amp;MID(IF(T_例_業務手順[[#This Row],[始めるきっかけ]]="","・始めるきっかけ","")&amp;IF(T_例_業務手順[[#This Row],[行う人]]="","・行う人","")&amp;IF(T_例_業務手順[[#This Row],[手順（順番に）]]="","・手順（順番に）","")&amp;IF(T_例_業務手順[[#This Row],[確認すること]]="","・確認すること","")&amp;IF(T_例_業務手順[[#This Row],[完了の条件]]="","・完了の条件","")&amp;IF(T_例_業務手順[[#This Row],[資料の場所]]="","・資料の場所","")&amp;IF(T_例_業務手順[[#This Row],[更新する人]]="","・更新する人",""),2,200))))))</calculatedColumnFormula>
    </tableColumn>
    <tableColumn id="13" name="引継ぎ一覧での使用（自動）">
      <calculatedColumnFormula>IF(T_例_業務手順[[#This Row],[手順ID]]="","",SUMPRODUCT(--(T_例_引継ぎ[手順の番号]=T_例_業務手順[[#This Row],[手順ID]])))</calculatedColumnFormula>
    </tableColumn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2" customWidth="1" min="3" max="3"/>
  </cols>
  <sheetData>
    <row r="1" ht="34" customHeight="1">
      <c r="B1" s="1" t="inlineStr">
        <is>
          <t>営業・業務引き継ぎ表</t>
        </is>
      </c>
    </row>
    <row r="2">
      <c r="B2" s="2" t="inlineStr">
        <is>
          <t>ツグアス｜v1（2026-10-21）｜マクロは使っていません</t>
        </is>
      </c>
    </row>
    <row r="4">
      <c r="B4" s="3" t="inlineStr">
        <is>
          <t>このExcelでできること</t>
        </is>
      </c>
    </row>
    <row r="5">
      <c r="B5" s="4" t="inlineStr">
        <is>
          <t>・顧客・案件の経緯と、次にすることを残す。</t>
        </is>
      </c>
    </row>
    <row r="6">
      <c r="B6" s="4" t="inlineStr">
        <is>
          <t>・引き継ぐ人と受け取る人で、まだ確かめていないことを見つける。</t>
        </is>
      </c>
    </row>
    <row r="7">
      <c r="B7" s="4" t="inlineStr">
        <is>
          <t>・その人しか分からない判断や、資料の置き場所を書き残す。</t>
        </is>
      </c>
    </row>
    <row r="8">
      <c r="B8" s="4" t="inlineStr">
        <is>
          <t>・引き継ぎの完了と、案件の結果（受注・失注）を別々に管理する。</t>
        </is>
      </c>
    </row>
    <row r="10">
      <c r="B10" s="3" t="inlineStr">
        <is>
          <t>似た資料との違い</t>
        </is>
      </c>
    </row>
    <row r="11" ht="36" customHeight="1">
      <c r="B11" s="5" t="inlineStr">
        <is>
          <t>引き継ぎ書（このExcel）</t>
        </is>
      </c>
      <c r="C11" s="6" t="inlineStr">
        <is>
          <t>担当が変わるときに、顧客・案件・業務の「今の状態」と「次にすること」を渡すもの。引き継ぎが終われば役目を終えます。</t>
        </is>
      </c>
    </row>
    <row r="12" ht="36" customHeight="1">
      <c r="B12" s="5" t="inlineStr">
        <is>
          <t>業務マニュアル</t>
        </is>
      </c>
      <c r="C12" s="6" t="inlineStr">
        <is>
          <t>毎回同じやり方で進めるための手順を、詳しく残すもの。担当が変わっても使い続けます。「業務手順」シートは、引き継ぎに必要な範囲だけを書く簡易版です。</t>
        </is>
      </c>
    </row>
    <row r="13" ht="36" customHeight="1">
      <c r="B13" s="5" t="inlineStr">
        <is>
          <t>案件の進捗管理</t>
        </is>
      </c>
      <c r="C13" s="6" t="inlineStr">
        <is>
          <t>受注に向けて案件の進み具合を毎日追う管理表。案件の状態はこのExcelでは参考の1列だけにしています。</t>
        </is>
      </c>
    </row>
    <row r="15">
      <c r="B15" s="3" t="inlineStr">
        <is>
          <t>使い始める手順</t>
        </is>
      </c>
    </row>
    <row r="16" ht="36" customHeight="1">
      <c r="B16" s="7" t="inlineStr">
        <is>
          <t>1. 引継ぎ一覧</t>
        </is>
      </c>
      <c r="C16" s="8" t="inlineStr">
        <is>
          <t>引き継ぐ顧客・案件・業務を1行ずつ書き出します。最初は名称・前任者・後任者・引継ぎ期限だけで構いません。</t>
        </is>
      </c>
    </row>
    <row r="17" ht="36" customHeight="1">
      <c r="B17" s="7" t="inlineStr">
        <is>
          <t>2. 業務手順</t>
        </is>
      </c>
      <c r="C17" s="8" t="inlineStr">
        <is>
          <t>繰り返す業務は、きっかけ・手順・確認すること・相談する条件・完了の条件を1業務1行で書きます。</t>
        </is>
      </c>
    </row>
    <row r="18" ht="36" customHeight="1">
      <c r="B18" s="7" t="inlineStr">
        <is>
          <t>3. 確認・集計</t>
        </is>
      </c>
      <c r="C18" s="8" t="inlineStr">
        <is>
          <t>期限を過ぎたもの、後任者が決まっていないもの、情報が足りない「完了」を確かめます。</t>
        </is>
      </c>
    </row>
    <row r="19">
      <c r="B19" s="7" t="inlineStr">
        <is>
          <t>記入例を見る</t>
        </is>
      </c>
      <c r="C19" s="4" t="inlineStr">
        <is>
          <t>架空の会社・人名での書き方の見本です。実際の集計には含まれません。</t>
        </is>
      </c>
    </row>
    <row r="21">
      <c r="B21" s="3" t="inlineStr">
        <is>
          <t>セルの色の見分け方</t>
        </is>
      </c>
    </row>
    <row r="22">
      <c r="B22" s="9" t="inlineStr">
        <is>
          <t>入力する</t>
        </is>
      </c>
      <c r="C22" s="4" t="inlineStr">
        <is>
          <t>黄色。文字・日付を入力します。見出しは藍色です。</t>
        </is>
      </c>
    </row>
    <row r="23">
      <c r="B23" s="10" t="inlineStr">
        <is>
          <t>一覧から選ぶ</t>
        </is>
      </c>
      <c r="C23" s="4" t="inlineStr">
        <is>
          <t>緑色。セルを選ぶと出る▼から選びます。</t>
        </is>
      </c>
    </row>
    <row r="24">
      <c r="B24" s="11" t="inlineStr">
        <is>
          <t>自動で計算</t>
        </is>
      </c>
      <c r="C24" s="4" t="inlineStr">
        <is>
          <t>灰色。見出しに「（自動）」と付いた列です。入力しないでください。</t>
        </is>
      </c>
    </row>
    <row r="26">
      <c r="B26" s="3" t="inlineStr">
        <is>
          <t>覚えておくこと</t>
        </is>
      </c>
    </row>
    <row r="27">
      <c r="B27" s="4" t="inlineStr">
        <is>
          <t>・引継ぎ一覧の1行は、顧客・案件・業務のどれか1つです。同じ会社でも、顧客としての付き合いと、進行中の案件は別の行にします。</t>
        </is>
      </c>
    </row>
    <row r="28">
      <c r="B28" s="4" t="inlineStr">
        <is>
          <t>・「完了」は、後任者が一人で対応できる状態のことです。案件が受注していなくても、引き継ぎは完了にできます。</t>
        </is>
      </c>
    </row>
    <row r="29">
      <c r="B29" s="4" t="inlineStr">
        <is>
          <t>・完了にしたのに後任者や資料の場所が空欄だと、「完了・要確認」と表示します。</t>
        </is>
      </c>
    </row>
    <row r="30">
      <c r="B30" s="4" t="inlineStr">
        <is>
          <t>・完了率は、完了 ÷（入力された行 − 対象外）です。対象外は分母に入れません。</t>
        </is>
      </c>
    </row>
    <row r="31">
      <c r="B31" s="4" t="inlineStr">
        <is>
          <t>・期限の判定は「設定」の基準日で行います。空欄なら今日の日付です。</t>
        </is>
      </c>
    </row>
    <row r="32">
      <c r="B32" s="4" t="inlineStr">
        <is>
          <t>・行を増やすときは、表の最終行のすぐ下のセルに入力するか、最終行の右下のセルでTabキーを押します。数式は自動で広がります。</t>
        </is>
      </c>
    </row>
    <row r="33">
      <c r="B33" s="4" t="inlineStr">
        <is>
          <t>・並べ替え・絞り込みは、見出しの▼から行います。確認・集計は、絞り込みに関係なく全行を数えます。</t>
        </is>
      </c>
    </row>
    <row r="35">
      <c r="B35" s="3" t="inlineStr">
        <is>
          <t>動作の前提</t>
        </is>
      </c>
    </row>
    <row r="36">
      <c r="B36" s="4" t="inlineStr">
        <is>
          <t>・Microsoft Excel 2016以降・Microsoft 365（Windows・Mac）を想定しています。マクロ・外部ファイルへのリンク・アドインは使っていません。</t>
        </is>
      </c>
    </row>
    <row r="37">
      <c r="B37" s="4" t="inlineStr">
        <is>
          <t>・Googleスプレッドシート・Numbersでの動作は確認していません。</t>
        </is>
      </c>
    </row>
    <row r="38">
      <c r="B38" s="4" t="inlineStr">
        <is>
          <t>・顧客の個人情報を書くときは、社内の情報の取り扱いルールに従って保存場所を決めてください。</t>
        </is>
      </c>
    </row>
    <row r="40">
      <c r="B40" s="5" t="inlineStr">
        <is>
          <t>使い方の説明</t>
        </is>
      </c>
      <c r="C40" s="12" t="inlineStr">
        <is>
          <t>https://tsuguasu.com/templates/sales-handover/</t>
        </is>
      </c>
    </row>
    <row r="41">
      <c r="B41" s="5" t="inlineStr">
        <is>
          <t>自社向けに整える相談</t>
        </is>
      </c>
      <c r="C41" s="4" t="inlineStr">
        <is>
          <t>担当者からの聞き取り、管理表・資料の置き場・更新手順づくりの相談は、同じ運営者のセコンドデスク（https://second-desk.jp/）で受け付けています。</t>
        </is>
      </c>
    </row>
  </sheetData>
  <hyperlinks>
    <hyperlink ref="B16" location="'引継ぎ一覧'!A1" display="1. 引継ぎ一覧"/>
    <hyperlink ref="B17" location="'業務手順'!A1" display="2. 業務手順"/>
    <hyperlink ref="B18" location="'確認・集計'!A1" display="3. 確認・集計"/>
    <hyperlink ref="B19" location="'記入例（一覧）'!A1" display="記入例を見る"/>
  </hyperlinks>
  <printOptions horizontalCentered="0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showGridLines="0" zoomScale="10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10" customWidth="1" min="4" max="4"/>
    <col width="10" customWidth="1" min="5" max="5"/>
    <col width="12" customWidth="1" min="6" max="6"/>
    <col width="13" customWidth="1" min="7" max="7"/>
    <col width="32" customWidth="1" min="8" max="8"/>
    <col width="12" customWidth="1" min="9" max="9"/>
    <col width="28" customWidth="1" min="10" max="10"/>
    <col width="13" customWidth="1" min="11" max="11"/>
    <col width="30" customWidth="1" min="12" max="12"/>
    <col width="34" customWidth="1" min="13" max="13"/>
    <col width="34" customWidth="1" min="14" max="14"/>
    <col width="12" customWidth="1" min="15" max="15"/>
    <col width="10" customWidth="1" min="16" max="16"/>
  </cols>
  <sheetData>
    <row r="1" ht="30" customHeight="1">
      <c r="A1" s="13" t="inlineStr">
        <is>
          <t>引継ぎ一覧（1行＝引き継ぐ顧客・案件・業務のどれか1つ）</t>
        </is>
      </c>
    </row>
    <row r="2" ht="20" customHeight="1">
      <c r="A2" s="2" t="inlineStr">
        <is>
          <t>毎日見るのは左の9列と「確認」。長い経緯・例外・資料の場所は右側に書きます。識別IDは H-001 のように重ならない番号にし、後から変えません。</t>
        </is>
      </c>
    </row>
    <row r="3">
      <c r="A3" s="2" t="str">
        <f>"基準日："&amp;TEXT(基準日,"yyyy/m/d")&amp;"（設定シートで固定できます）。行を増やすときは、表の最終行のすぐ下に入力します。"</f>
        <v>基準日：2026/10/22（設定シートで固定できます）。行を増やすときは、表の最終行のすぐ下に入力します。</v>
      </c>
    </row>
    <row r="4" ht="42" customHeight="1">
      <c r="A4" s="14" t="inlineStr">
        <is>
          <t>識別ID</t>
        </is>
      </c>
      <c r="B4" s="14" t="inlineStr">
        <is>
          <t>区分</t>
        </is>
      </c>
      <c r="C4" s="14" t="inlineStr">
        <is>
          <t>名称（顧客・案件・業務）</t>
        </is>
      </c>
      <c r="D4" s="14" t="inlineStr">
        <is>
          <t>前任者</t>
        </is>
      </c>
      <c r="E4" s="14" t="inlineStr">
        <is>
          <t>後任者</t>
        </is>
      </c>
      <c r="F4" s="14" t="inlineStr">
        <is>
          <t>引継ぎ期限</t>
        </is>
      </c>
      <c r="G4" s="14" t="inlineStr">
        <is>
          <t>引継ぎ状態</t>
        </is>
      </c>
      <c r="H4" s="14" t="inlineStr">
        <is>
          <t>次にすること</t>
        </is>
      </c>
      <c r="I4" s="14" t="inlineStr">
        <is>
          <t>対応期限</t>
        </is>
      </c>
      <c r="J4" s="15" t="inlineStr">
        <is>
          <t>確認（自動）</t>
        </is>
      </c>
      <c r="K4" s="15" t="inlineStr">
        <is>
          <t>期限まで（自動）</t>
        </is>
      </c>
      <c r="L4" s="14" t="inlineStr">
        <is>
          <t>関連資料の場所</t>
        </is>
      </c>
      <c r="M4" s="14" t="inlineStr">
        <is>
          <t>注意点・例外</t>
        </is>
      </c>
      <c r="N4" s="14" t="inlineStr">
        <is>
          <t>経緯の要点</t>
        </is>
      </c>
      <c r="O4" s="14" t="inlineStr">
        <is>
          <t>案件の状態（任意）</t>
        </is>
      </c>
      <c r="P4" s="14" t="inlineStr">
        <is>
          <t>手順の番号</t>
        </is>
      </c>
    </row>
    <row r="5" ht="22" customHeight="1">
      <c r="A5" s="16" t="n"/>
      <c r="B5" s="17" t="n"/>
      <c r="C5" s="18" t="n"/>
      <c r="D5" s="19" t="n"/>
      <c r="E5" s="19" t="n"/>
      <c r="F5" s="20" t="n"/>
      <c r="G5" s="17" t="n"/>
      <c r="H5" s="18" t="n"/>
      <c r="I5" s="20" t="n"/>
      <c r="J5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5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5" s="18" t="n"/>
      <c r="M5" s="18" t="n"/>
      <c r="N5" s="18" t="n"/>
      <c r="O5" s="17" t="n"/>
      <c r="P5" s="16" t="n"/>
    </row>
    <row r="6" ht="22" customHeight="1">
      <c r="A6" s="16" t="n"/>
      <c r="B6" s="17" t="n"/>
      <c r="C6" s="18" t="n"/>
      <c r="D6" s="19" t="n"/>
      <c r="E6" s="19" t="n"/>
      <c r="F6" s="20" t="n"/>
      <c r="G6" s="17" t="n"/>
      <c r="H6" s="18" t="n"/>
      <c r="I6" s="20" t="n"/>
      <c r="J6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6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6" s="18" t="n"/>
      <c r="M6" s="18" t="n"/>
      <c r="N6" s="18" t="n"/>
      <c r="O6" s="17" t="n"/>
      <c r="P6" s="16" t="n"/>
    </row>
    <row r="7" ht="22" customHeight="1">
      <c r="A7" s="16" t="n"/>
      <c r="B7" s="17" t="n"/>
      <c r="C7" s="18" t="n"/>
      <c r="D7" s="19" t="n"/>
      <c r="E7" s="19" t="n"/>
      <c r="F7" s="20" t="n"/>
      <c r="G7" s="17" t="n"/>
      <c r="H7" s="18" t="n"/>
      <c r="I7" s="20" t="n"/>
      <c r="J7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7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7" s="18" t="n"/>
      <c r="M7" s="18" t="n"/>
      <c r="N7" s="18" t="n"/>
      <c r="O7" s="17" t="n"/>
      <c r="P7" s="16" t="n"/>
    </row>
    <row r="8" ht="22" customHeight="1">
      <c r="A8" s="16" t="n"/>
      <c r="B8" s="17" t="n"/>
      <c r="C8" s="18" t="n"/>
      <c r="D8" s="19" t="n"/>
      <c r="E8" s="19" t="n"/>
      <c r="F8" s="20" t="n"/>
      <c r="G8" s="17" t="n"/>
      <c r="H8" s="18" t="n"/>
      <c r="I8" s="20" t="n"/>
      <c r="J8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8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8" s="18" t="n"/>
      <c r="M8" s="18" t="n"/>
      <c r="N8" s="18" t="n"/>
      <c r="O8" s="17" t="n"/>
      <c r="P8" s="16" t="n"/>
    </row>
    <row r="9" ht="22" customHeight="1">
      <c r="A9" s="16" t="n"/>
      <c r="B9" s="17" t="n"/>
      <c r="C9" s="18" t="n"/>
      <c r="D9" s="19" t="n"/>
      <c r="E9" s="19" t="n"/>
      <c r="F9" s="20" t="n"/>
      <c r="G9" s="17" t="n"/>
      <c r="H9" s="18" t="n"/>
      <c r="I9" s="20" t="n"/>
      <c r="J9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9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9" s="18" t="n"/>
      <c r="M9" s="18" t="n"/>
      <c r="N9" s="18" t="n"/>
      <c r="O9" s="17" t="n"/>
      <c r="P9" s="16" t="n"/>
    </row>
    <row r="10" ht="22" customHeight="1">
      <c r="A10" s="16" t="n"/>
      <c r="B10" s="17" t="n"/>
      <c r="C10" s="18" t="n"/>
      <c r="D10" s="19" t="n"/>
      <c r="E10" s="19" t="n"/>
      <c r="F10" s="20" t="n"/>
      <c r="G10" s="17" t="n"/>
      <c r="H10" s="18" t="n"/>
      <c r="I10" s="20" t="n"/>
      <c r="J10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0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0" s="18" t="n"/>
      <c r="M10" s="18" t="n"/>
      <c r="N10" s="18" t="n"/>
      <c r="O10" s="17" t="n"/>
      <c r="P10" s="16" t="n"/>
    </row>
    <row r="11" ht="22" customHeight="1">
      <c r="A11" s="16" t="n"/>
      <c r="B11" s="17" t="n"/>
      <c r="C11" s="18" t="n"/>
      <c r="D11" s="19" t="n"/>
      <c r="E11" s="19" t="n"/>
      <c r="F11" s="20" t="n"/>
      <c r="G11" s="17" t="n"/>
      <c r="H11" s="18" t="n"/>
      <c r="I11" s="20" t="n"/>
      <c r="J11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1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1" s="18" t="n"/>
      <c r="M11" s="18" t="n"/>
      <c r="N11" s="18" t="n"/>
      <c r="O11" s="17" t="n"/>
      <c r="P11" s="16" t="n"/>
    </row>
    <row r="12" ht="22" customHeight="1">
      <c r="A12" s="16" t="n"/>
      <c r="B12" s="17" t="n"/>
      <c r="C12" s="18" t="n"/>
      <c r="D12" s="19" t="n"/>
      <c r="E12" s="19" t="n"/>
      <c r="F12" s="20" t="n"/>
      <c r="G12" s="17" t="n"/>
      <c r="H12" s="18" t="n"/>
      <c r="I12" s="20" t="n"/>
      <c r="J12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2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2" s="18" t="n"/>
      <c r="M12" s="18" t="n"/>
      <c r="N12" s="18" t="n"/>
      <c r="O12" s="17" t="n"/>
      <c r="P12" s="16" t="n"/>
    </row>
    <row r="13" ht="22" customHeight="1">
      <c r="A13" s="16" t="n"/>
      <c r="B13" s="17" t="n"/>
      <c r="C13" s="18" t="n"/>
      <c r="D13" s="19" t="n"/>
      <c r="E13" s="19" t="n"/>
      <c r="F13" s="20" t="n"/>
      <c r="G13" s="17" t="n"/>
      <c r="H13" s="18" t="n"/>
      <c r="I13" s="20" t="n"/>
      <c r="J13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3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3" s="18" t="n"/>
      <c r="M13" s="18" t="n"/>
      <c r="N13" s="18" t="n"/>
      <c r="O13" s="17" t="n"/>
      <c r="P13" s="16" t="n"/>
    </row>
    <row r="14" ht="22" customHeight="1">
      <c r="A14" s="16" t="n"/>
      <c r="B14" s="17" t="n"/>
      <c r="C14" s="18" t="n"/>
      <c r="D14" s="19" t="n"/>
      <c r="E14" s="19" t="n"/>
      <c r="F14" s="20" t="n"/>
      <c r="G14" s="17" t="n"/>
      <c r="H14" s="18" t="n"/>
      <c r="I14" s="20" t="n"/>
      <c r="J14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4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4" s="18" t="n"/>
      <c r="M14" s="18" t="n"/>
      <c r="N14" s="18" t="n"/>
      <c r="O14" s="17" t="n"/>
      <c r="P14" s="16" t="n"/>
    </row>
    <row r="15" ht="22" customHeight="1">
      <c r="A15" s="16" t="n"/>
      <c r="B15" s="17" t="n"/>
      <c r="C15" s="18" t="n"/>
      <c r="D15" s="19" t="n"/>
      <c r="E15" s="19" t="n"/>
      <c r="F15" s="20" t="n"/>
      <c r="G15" s="17" t="n"/>
      <c r="H15" s="18" t="n"/>
      <c r="I15" s="20" t="n"/>
      <c r="J15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5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5" s="18" t="n"/>
      <c r="M15" s="18" t="n"/>
      <c r="N15" s="18" t="n"/>
      <c r="O15" s="17" t="n"/>
      <c r="P15" s="16" t="n"/>
    </row>
    <row r="16" ht="22" customHeight="1">
      <c r="A16" s="16" t="n"/>
      <c r="B16" s="17" t="n"/>
      <c r="C16" s="18" t="n"/>
      <c r="D16" s="19" t="n"/>
      <c r="E16" s="19" t="n"/>
      <c r="F16" s="20" t="n"/>
      <c r="G16" s="17" t="n"/>
      <c r="H16" s="18" t="n"/>
      <c r="I16" s="20" t="n"/>
      <c r="J16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6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6" s="18" t="n"/>
      <c r="M16" s="18" t="n"/>
      <c r="N16" s="18" t="n"/>
      <c r="O16" s="17" t="n"/>
      <c r="P16" s="16" t="n"/>
    </row>
    <row r="17" ht="22" customHeight="1">
      <c r="A17" s="16" t="n"/>
      <c r="B17" s="17" t="n"/>
      <c r="C17" s="18" t="n"/>
      <c r="D17" s="19" t="n"/>
      <c r="E17" s="19" t="n"/>
      <c r="F17" s="20" t="n"/>
      <c r="G17" s="17" t="n"/>
      <c r="H17" s="18" t="n"/>
      <c r="I17" s="20" t="n"/>
      <c r="J17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7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7" s="18" t="n"/>
      <c r="M17" s="18" t="n"/>
      <c r="N17" s="18" t="n"/>
      <c r="O17" s="17" t="n"/>
      <c r="P17" s="16" t="n"/>
    </row>
    <row r="18" ht="22" customHeight="1">
      <c r="A18" s="16" t="n"/>
      <c r="B18" s="17" t="n"/>
      <c r="C18" s="18" t="n"/>
      <c r="D18" s="19" t="n"/>
      <c r="E18" s="19" t="n"/>
      <c r="F18" s="20" t="n"/>
      <c r="G18" s="17" t="n"/>
      <c r="H18" s="18" t="n"/>
      <c r="I18" s="20" t="n"/>
      <c r="J18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8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8" s="18" t="n"/>
      <c r="M18" s="18" t="n"/>
      <c r="N18" s="18" t="n"/>
      <c r="O18" s="17" t="n"/>
      <c r="P18" s="16" t="n"/>
    </row>
    <row r="19" ht="22" customHeight="1">
      <c r="A19" s="16" t="n"/>
      <c r="B19" s="17" t="n"/>
      <c r="C19" s="18" t="n"/>
      <c r="D19" s="19" t="n"/>
      <c r="E19" s="19" t="n"/>
      <c r="F19" s="20" t="n"/>
      <c r="G19" s="17" t="n"/>
      <c r="H19" s="18" t="n"/>
      <c r="I19" s="20" t="n"/>
      <c r="J19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19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19" s="18" t="n"/>
      <c r="M19" s="18" t="n"/>
      <c r="N19" s="18" t="n"/>
      <c r="O19" s="17" t="n"/>
      <c r="P19" s="16" t="n"/>
    </row>
    <row r="20" ht="22" customHeight="1">
      <c r="A20" s="16" t="n"/>
      <c r="B20" s="17" t="n"/>
      <c r="C20" s="18" t="n"/>
      <c r="D20" s="19" t="n"/>
      <c r="E20" s="19" t="n"/>
      <c r="F20" s="20" t="n"/>
      <c r="G20" s="17" t="n"/>
      <c r="H20" s="18" t="n"/>
      <c r="I20" s="20" t="n"/>
      <c r="J20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0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0" s="18" t="n"/>
      <c r="M20" s="18" t="n"/>
      <c r="N20" s="18" t="n"/>
      <c r="O20" s="17" t="n"/>
      <c r="P20" s="16" t="n"/>
    </row>
    <row r="21" ht="22" customHeight="1">
      <c r="A21" s="16" t="n"/>
      <c r="B21" s="17" t="n"/>
      <c r="C21" s="18" t="n"/>
      <c r="D21" s="19" t="n"/>
      <c r="E21" s="19" t="n"/>
      <c r="F21" s="20" t="n"/>
      <c r="G21" s="17" t="n"/>
      <c r="H21" s="18" t="n"/>
      <c r="I21" s="20" t="n"/>
      <c r="J21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1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1" s="18" t="n"/>
      <c r="M21" s="18" t="n"/>
      <c r="N21" s="18" t="n"/>
      <c r="O21" s="17" t="n"/>
      <c r="P21" s="16" t="n"/>
    </row>
    <row r="22" ht="22" customHeight="1">
      <c r="A22" s="16" t="n"/>
      <c r="B22" s="17" t="n"/>
      <c r="C22" s="18" t="n"/>
      <c r="D22" s="19" t="n"/>
      <c r="E22" s="19" t="n"/>
      <c r="F22" s="20" t="n"/>
      <c r="G22" s="17" t="n"/>
      <c r="H22" s="18" t="n"/>
      <c r="I22" s="20" t="n"/>
      <c r="J22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2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2" s="18" t="n"/>
      <c r="M22" s="18" t="n"/>
      <c r="N22" s="18" t="n"/>
      <c r="O22" s="17" t="n"/>
      <c r="P22" s="16" t="n"/>
    </row>
    <row r="23" ht="22" customHeight="1">
      <c r="A23" s="16" t="n"/>
      <c r="B23" s="17" t="n"/>
      <c r="C23" s="18" t="n"/>
      <c r="D23" s="19" t="n"/>
      <c r="E23" s="19" t="n"/>
      <c r="F23" s="20" t="n"/>
      <c r="G23" s="17" t="n"/>
      <c r="H23" s="18" t="n"/>
      <c r="I23" s="20" t="n"/>
      <c r="J23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3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3" s="18" t="n"/>
      <c r="M23" s="18" t="n"/>
      <c r="N23" s="18" t="n"/>
      <c r="O23" s="17" t="n"/>
      <c r="P23" s="16" t="n"/>
    </row>
    <row r="24" ht="22" customHeight="1">
      <c r="A24" s="16" t="n"/>
      <c r="B24" s="17" t="n"/>
      <c r="C24" s="18" t="n"/>
      <c r="D24" s="19" t="n"/>
      <c r="E24" s="19" t="n"/>
      <c r="F24" s="20" t="n"/>
      <c r="G24" s="17" t="n"/>
      <c r="H24" s="18" t="n"/>
      <c r="I24" s="20" t="n"/>
      <c r="J24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4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4" s="18" t="n"/>
      <c r="M24" s="18" t="n"/>
      <c r="N24" s="18" t="n"/>
      <c r="O24" s="17" t="n"/>
      <c r="P24" s="16" t="n"/>
    </row>
    <row r="25" ht="22" customHeight="1">
      <c r="A25" s="16" t="n"/>
      <c r="B25" s="17" t="n"/>
      <c r="C25" s="18" t="n"/>
      <c r="D25" s="19" t="n"/>
      <c r="E25" s="19" t="n"/>
      <c r="F25" s="20" t="n"/>
      <c r="G25" s="17" t="n"/>
      <c r="H25" s="18" t="n"/>
      <c r="I25" s="20" t="n"/>
      <c r="J25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5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5" s="18" t="n"/>
      <c r="M25" s="18" t="n"/>
      <c r="N25" s="18" t="n"/>
      <c r="O25" s="17" t="n"/>
      <c r="P25" s="16" t="n"/>
    </row>
    <row r="26" ht="22" customHeight="1">
      <c r="A26" s="16" t="n"/>
      <c r="B26" s="17" t="n"/>
      <c r="C26" s="18" t="n"/>
      <c r="D26" s="19" t="n"/>
      <c r="E26" s="19" t="n"/>
      <c r="F26" s="20" t="n"/>
      <c r="G26" s="17" t="n"/>
      <c r="H26" s="18" t="n"/>
      <c r="I26" s="20" t="n"/>
      <c r="J26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6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6" s="18" t="n"/>
      <c r="M26" s="18" t="n"/>
      <c r="N26" s="18" t="n"/>
      <c r="O26" s="17" t="n"/>
      <c r="P26" s="16" t="n"/>
    </row>
    <row r="27" ht="22" customHeight="1">
      <c r="A27" s="16" t="n"/>
      <c r="B27" s="17" t="n"/>
      <c r="C27" s="18" t="n"/>
      <c r="D27" s="19" t="n"/>
      <c r="E27" s="19" t="n"/>
      <c r="F27" s="20" t="n"/>
      <c r="G27" s="17" t="n"/>
      <c r="H27" s="18" t="n"/>
      <c r="I27" s="20" t="n"/>
      <c r="J27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7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7" s="18" t="n"/>
      <c r="M27" s="18" t="n"/>
      <c r="N27" s="18" t="n"/>
      <c r="O27" s="17" t="n"/>
      <c r="P27" s="16" t="n"/>
    </row>
    <row r="28" ht="22" customHeight="1">
      <c r="A28" s="16" t="n"/>
      <c r="B28" s="17" t="n"/>
      <c r="C28" s="18" t="n"/>
      <c r="D28" s="19" t="n"/>
      <c r="E28" s="19" t="n"/>
      <c r="F28" s="20" t="n"/>
      <c r="G28" s="17" t="n"/>
      <c r="H28" s="18" t="n"/>
      <c r="I28" s="20" t="n"/>
      <c r="J28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8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8" s="18" t="n"/>
      <c r="M28" s="18" t="n"/>
      <c r="N28" s="18" t="n"/>
      <c r="O28" s="17" t="n"/>
      <c r="P28" s="16" t="n"/>
    </row>
    <row r="29" ht="22" customHeight="1">
      <c r="A29" s="16" t="n"/>
      <c r="B29" s="17" t="n"/>
      <c r="C29" s="18" t="n"/>
      <c r="D29" s="19" t="n"/>
      <c r="E29" s="19" t="n"/>
      <c r="F29" s="20" t="n"/>
      <c r="G29" s="17" t="n"/>
      <c r="H29" s="18" t="n"/>
      <c r="I29" s="20" t="n"/>
      <c r="J29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29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29" s="18" t="n"/>
      <c r="M29" s="18" t="n"/>
      <c r="N29" s="18" t="n"/>
      <c r="O29" s="17" t="n"/>
      <c r="P29" s="16" t="n"/>
    </row>
    <row r="30" ht="22" customHeight="1">
      <c r="A30" s="16" t="n"/>
      <c r="B30" s="17" t="n"/>
      <c r="C30" s="18" t="n"/>
      <c r="D30" s="19" t="n"/>
      <c r="E30" s="19" t="n"/>
      <c r="F30" s="20" t="n"/>
      <c r="G30" s="17" t="n"/>
      <c r="H30" s="18" t="n"/>
      <c r="I30" s="20" t="n"/>
      <c r="J30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30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30" s="18" t="n"/>
      <c r="M30" s="18" t="n"/>
      <c r="N30" s="18" t="n"/>
      <c r="O30" s="17" t="n"/>
      <c r="P30" s="16" t="n"/>
    </row>
    <row r="31" ht="22" customHeight="1">
      <c r="A31" s="16" t="n"/>
      <c r="B31" s="17" t="n"/>
      <c r="C31" s="18" t="n"/>
      <c r="D31" s="19" t="n"/>
      <c r="E31" s="19" t="n"/>
      <c r="F31" s="20" t="n"/>
      <c r="G31" s="17" t="n"/>
      <c r="H31" s="18" t="n"/>
      <c r="I31" s="20" t="n"/>
      <c r="J31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31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31" s="18" t="n"/>
      <c r="M31" s="18" t="n"/>
      <c r="N31" s="18" t="n"/>
      <c r="O31" s="17" t="n"/>
      <c r="P31" s="16" t="n"/>
    </row>
    <row r="32" ht="22" customHeight="1">
      <c r="A32" s="16" t="n"/>
      <c r="B32" s="17" t="n"/>
      <c r="C32" s="18" t="n"/>
      <c r="D32" s="19" t="n"/>
      <c r="E32" s="19" t="n"/>
      <c r="F32" s="20" t="n"/>
      <c r="G32" s="17" t="n"/>
      <c r="H32" s="18" t="n"/>
      <c r="I32" s="20" t="n"/>
      <c r="J32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32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32" s="18" t="n"/>
      <c r="M32" s="18" t="n"/>
      <c r="N32" s="18" t="n"/>
      <c r="O32" s="17" t="n"/>
      <c r="P32" s="16" t="n"/>
    </row>
    <row r="33" ht="22" customHeight="1">
      <c r="A33" s="16" t="n"/>
      <c r="B33" s="17" t="n"/>
      <c r="C33" s="18" t="n"/>
      <c r="D33" s="19" t="n"/>
      <c r="E33" s="19" t="n"/>
      <c r="F33" s="20" t="n"/>
      <c r="G33" s="17" t="n"/>
      <c r="H33" s="18" t="n"/>
      <c r="I33" s="20" t="n"/>
      <c r="J33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33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33" s="18" t="n"/>
      <c r="M33" s="18" t="n"/>
      <c r="N33" s="18" t="n"/>
      <c r="O33" s="17" t="n"/>
      <c r="P33" s="16" t="n"/>
    </row>
    <row r="34" ht="22" customHeight="1">
      <c r="A34" s="16" t="n"/>
      <c r="B34" s="17" t="n"/>
      <c r="C34" s="18" t="n"/>
      <c r="D34" s="19" t="n"/>
      <c r="E34" s="19" t="n"/>
      <c r="F34" s="20" t="n"/>
      <c r="G34" s="17" t="n"/>
      <c r="H34" s="18" t="n"/>
      <c r="I34" s="20" t="n"/>
      <c r="J34" s="21" t="str">
        <f>IF(AND(T_引継ぎ[[#This Row],[識別ID]]="",T_引継ぎ[[#This Row],[名称（顧客・案件・業務）]]="",T_引継ぎ[[#This Row],[前任者]]="",T_引継ぎ[[#This Row],[後任者]]=""),"",IF(T_引継ぎ[[#This Row],[識別ID]]="","要確認：識別IDを入力",IF(SUMPRODUCT(--(T_引継ぎ[識別ID]=T_引継ぎ[[#This Row],[識別ID]]))&gt;1,"要確認：識別IDが重複",IF(T_引継ぎ[[#This Row],[名称（顧客・案件・業務）]]="","要確認：名称を入力",IF(NOT(OR(T_引継ぎ[[#This Row],[引継ぎ状態]]="",T_引継ぎ[[#This Row],[引継ぎ状態]]="未着手",T_引継ぎ[[#This Row],[引継ぎ状態]]="整理中",T_引継ぎ[[#This Row],[引継ぎ状態]]="説明済",T_引継ぎ[[#This Row],[引継ぎ状態]]="後任確認待ち",T_引継ぎ[[#This Row],[引継ぎ状態]]="完了",T_引継ぎ[[#This Row],[引継ぎ状態]]="対象外")),"要確認：引継ぎ状態を一覧から選択",IF(NOT(OR(T_引継ぎ[[#This Row],[区分]]="",T_引継ぎ[[#This Row],[区分]]="顧客",T_引継ぎ[[#This Row],[区分]]="案件",T_引継ぎ[[#This Row],[区分]]="業務")),"要確認：区分を一覧から選択",IF(NOT(OR(T_引継ぎ[[#This Row],[案件の状態（任意）]]="",T_引継ぎ[[#This Row],[案件の状態（任意）]]="商談中",T_引継ぎ[[#This Row],[案件の状態（任意）]]="見積提出済",T_引継ぎ[[#This Row],[案件の状態（任意）]]="受注",T_引継ぎ[[#This Row],[案件の状態（任意）]]="失注",T_引継ぎ[[#This Row],[案件の状態（任意）]]="保留",T_引継ぎ[[#This Row],[案件の状態（任意）]]="該当なし")),"要確認：案件の状態を一覧から選択",IF(OR(AND(T_引継ぎ[[#This Row],[引継ぎ期限]]&lt;&gt;"",NOT(ISNUMBER(T_引継ぎ[[#This Row],[引継ぎ期限]]))),AND(T_引継ぎ[[#This Row],[対応期限]]&lt;&gt;"",NOT(ISNUMBER(T_引継ぎ[[#This Row],[対応期限]])))),"要確認：日付は 2026/11/10 の形で入力",IF(AND(T_引継ぎ[[#This Row],[手順の番号]]&lt;&gt;"",NOT(ISNUMBER(MATCH(SUBSTITUTE(SUBSTITUTE(SUBSTITUTE(T_引継ぎ[[#This Row],[手順の番号]],"~","~~"),"*","~*"),"?","~?"),T_業務手順[手順ID],0)))),"要確認：手順の番号が業務手順にありません",IF(IF(T_引継ぎ[[#This Row],[引継ぎ状態]]="","未着手",T_引継ぎ[[#This Row],[引継ぎ状態]])="対象外","対象外",IF(IF(T_引継ぎ[[#This Row],[引継ぎ状態]]="","未着手",T_引継ぎ[[#This Row],[引継ぎ状態]])="完了",IF(T_引継ぎ[[#This Row],[後任者]]="","完了・要確認：後任者が未設定",IF(T_引継ぎ[[#This Row],[関連資料の場所]]="","完了・要確認：資料の場所が未入力","完了")),IF(AND(ISNUMBER(T_引継ぎ[[#This Row],[引継ぎ期限]]),T_引継ぎ[[#This Row],[引継ぎ期限]]&lt;基準日),"期限超過：引継ぎ期限",IF(AND(ISNUMBER(T_引継ぎ[[#This Row],[対応期限]]),T_引継ぎ[[#This Row],[対応期限]]&lt;基準日),"期限超過：次の対応",IF(T_引継ぎ[[#This Row],[後任者]]="","後任未設定",IF(T_引継ぎ[[#This Row],[次にすること]]="","要確認：次にすることを入力",IF(T_引継ぎ[[#This Row],[対応期限]]="","要確認：対応期限を入力",IF(OR(T_引継ぎ[[#This Row],[引継ぎ期限]]=基準日,T_引継ぎ[[#This Row],[対応期限]]=基準日),"今日が期限",IF(T_引継ぎ[[#This Row],[関連資料の場所]]="","資料の場所を確認","進行中"))))))))))))))))))</f>
        <v/>
      </c>
      <c r="K34" s="22" t="str">
        <f>IF(OR(AND(T_引継ぎ[[#This Row],[識別ID]]="",T_引継ぎ[[#This Row],[名称（顧客・案件・業務）]]="",T_引継ぎ[[#This Row],[前任者]]="",T_引継ぎ[[#This Row],[後任者]]=""),IF(T_引継ぎ[[#This Row],[引継ぎ状態]]="","未着手",T_引継ぎ[[#This Row],[引継ぎ状態]])="完了",IF(T_引継ぎ[[#This Row],[引継ぎ状態]]="","未着手",T_引継ぎ[[#This Row],[引継ぎ状態]])="対象外"),"",IF(NOT(ISNUMBER(T_引継ぎ[[#This Row],[引継ぎ期限]])),"期限なし",IF(T_引継ぎ[[#This Row],[引継ぎ期限]]&lt;基準日,(基準日-T_引継ぎ[[#This Row],[引継ぎ期限]])&amp;"日超過",IF(T_引継ぎ[[#This Row],[引継ぎ期限]]=基準日,"今日","あと"&amp;(T_引継ぎ[[#This Row],[引継ぎ期限]]-基準日)&amp;"日"))))</f>
        <v/>
      </c>
      <c r="L34" s="18" t="n"/>
      <c r="M34" s="18" t="n"/>
      <c r="N34" s="18" t="n"/>
      <c r="O34" s="17" t="n"/>
      <c r="P34" s="16" t="n"/>
    </row>
  </sheetData>
  <conditionalFormatting sqref="J5:J2004">
    <cfRule type="expression" priority="1" dxfId="0" stopIfTrue="1">
      <formula>LEFT(J5,4)="期限超過"</formula>
    </cfRule>
    <cfRule type="expression" priority="2" dxfId="1" stopIfTrue="1">
      <formula>LEFT(J5,6)="完了・要確認"</formula>
    </cfRule>
    <cfRule type="expression" priority="3" dxfId="2" stopIfTrue="1">
      <formula>LEFT(J5,3)="要確認"</formula>
    </cfRule>
    <cfRule type="expression" priority="4" dxfId="1" stopIfTrue="1">
      <formula>LEFT(J5,5)="後任未設定"</formula>
    </cfRule>
    <cfRule type="expression" priority="5" dxfId="3" stopIfTrue="1">
      <formula>LEFT(J5,5)="今日が期限"</formula>
    </cfRule>
    <cfRule type="expression" priority="6" dxfId="2" stopIfTrue="1">
      <formula>LEFT(J5,5)="資料の場所"</formula>
    </cfRule>
  </conditionalFormatting>
  <conditionalFormatting sqref="K5:K2004">
    <cfRule type="expression" priority="7" dxfId="4">
      <formula>RIGHT(K5,2)="超過"</formula>
    </cfRule>
  </conditionalFormatting>
  <dataValidations count="5">
    <dataValidation sqref="B5:B2004" showDropDown="0" showInputMessage="0" showErrorMessage="1" allowBlank="1" errorTitle="区分" error="顧客・案件・業務から選んでください。" type="list" errorStyle="stop">
      <formula1>区分リスト</formula1>
    </dataValidation>
    <dataValidation sqref="G5:G2004" showDropDown="0" showInputMessage="0" showErrorMessage="1" allowBlank="1" errorTitle="引継ぎ状態" error="未着手・整理中・説明済・後任確認待ち・完了・対象外から選んでください。" type="list" errorStyle="stop">
      <formula1>引継ぎ状態リスト</formula1>
    </dataValidation>
    <dataValidation sqref="O5:O2004" showDropDown="0" showInputMessage="0" showErrorMessage="1" allowBlank="1" errorTitle="案件の状態" error="一覧から選んでください。引き継ぎの完了とは別の項目です。" type="list" errorStyle="stop">
      <formula1>案件状態リスト</formula1>
    </dataValidation>
    <dataValidation sqref="F5:F2004" showDropDown="0" showInputMessage="0" showErrorMessage="1" allowBlank="1" errorTitle="引継ぎ期限" error="日付を 2026/11/10 のように入力してください。" type="date" errorStyle="stop" operator="between">
      <formula1>36526</formula1>
      <formula2>73050</formula2>
    </dataValidation>
    <dataValidation sqref="I5:I2004" showDropDown="0" showInputMessage="0" showErrorMessage="1" allowBlank="1" errorTitle="対応期限" error="日付を 2026/11/10 のように入力してください。" type="date" errorStyle="stop" operator="between">
      <formula1>36526</formula1>
      <formula2>73050</formula2>
    </dataValidation>
  </dataValidations>
  <printOptions horizontalCentered="0"/>
  <pageMargins left="0.5" right="0.5" top="0.6" bottom="0.6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4"/>
  <sheetViews>
    <sheetView showGridLines="0"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24" customWidth="1" min="3" max="3"/>
    <col width="14" customWidth="1" min="4" max="4"/>
    <col width="46" customWidth="1" min="5" max="5"/>
    <col width="30" customWidth="1" min="6" max="6"/>
    <col width="30" customWidth="1" min="7" max="7"/>
    <col width="26" customWidth="1" min="8" max="8"/>
    <col width="26" customWidth="1" min="9" max="9"/>
    <col width="12" customWidth="1" min="10" max="10"/>
    <col width="12" customWidth="1" min="11" max="11"/>
    <col width="26" customWidth="1" min="12" max="12"/>
    <col width="14" customWidth="1" min="13" max="13"/>
  </cols>
  <sheetData>
    <row r="1" ht="30" customHeight="1">
      <c r="A1" s="13" t="inlineStr">
        <is>
          <t>業務手順（1行＝1つの業務）</t>
        </is>
      </c>
    </row>
    <row r="2" ht="20" customHeight="1">
      <c r="A2" s="2" t="inlineStr">
        <is>
          <t>引き継ぎに必要な範囲で、1業務を1行に書きます。手順はセルの中で Alt＋Enter（Macは control＋option＋return）で改行して、1. 2. と番号を付けます。</t>
        </is>
      </c>
    </row>
    <row r="4" ht="42" customHeight="1">
      <c r="A4" s="14" t="inlineStr">
        <is>
          <t>手順ID</t>
        </is>
      </c>
      <c r="B4" s="14" t="inlineStr">
        <is>
          <t>業務名</t>
        </is>
      </c>
      <c r="C4" s="14" t="inlineStr">
        <is>
          <t>始めるきっかけ</t>
        </is>
      </c>
      <c r="D4" s="14" t="inlineStr">
        <is>
          <t>行う人</t>
        </is>
      </c>
      <c r="E4" s="14" t="inlineStr">
        <is>
          <t>手順（順番に）</t>
        </is>
      </c>
      <c r="F4" s="14" t="inlineStr">
        <is>
          <t>確認すること</t>
        </is>
      </c>
      <c r="G4" s="14" t="inlineStr">
        <is>
          <t>上司などに確認する条件</t>
        </is>
      </c>
      <c r="H4" s="14" t="inlineStr">
        <is>
          <t>完了の条件</t>
        </is>
      </c>
      <c r="I4" s="14" t="inlineStr">
        <is>
          <t>資料の場所</t>
        </is>
      </c>
      <c r="J4" s="14" t="inlineStr">
        <is>
          <t>更新する人</t>
        </is>
      </c>
      <c r="K4" s="14" t="inlineStr">
        <is>
          <t>最終更新日</t>
        </is>
      </c>
      <c r="L4" s="15" t="inlineStr">
        <is>
          <t>不足（自動）</t>
        </is>
      </c>
      <c r="M4" s="15" t="inlineStr">
        <is>
          <t>引継ぎ一覧での使用（自動）</t>
        </is>
      </c>
    </row>
    <row r="5" ht="22" customHeight="1">
      <c r="A5" s="16" t="n"/>
      <c r="B5" s="18" t="n"/>
      <c r="C5" s="18" t="n"/>
      <c r="D5" s="18" t="n"/>
      <c r="E5" s="18" t="n"/>
      <c r="F5" s="18" t="n"/>
      <c r="G5" s="18" t="n"/>
      <c r="H5" s="18" t="n"/>
      <c r="I5" s="18" t="n"/>
      <c r="J5" s="19" t="n"/>
      <c r="K5" s="20" t="n"/>
      <c r="L5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5" s="23" t="str">
        <f>IF(T_業務手順[[#This Row],[手順ID]]="","",SUMPRODUCT(--(T_引継ぎ[手順の番号]=T_業務手順[[#This Row],[手順ID]])))</f>
        <v/>
      </c>
    </row>
    <row r="6" ht="22" customHeight="1">
      <c r="A6" s="16" t="n"/>
      <c r="B6" s="18" t="n"/>
      <c r="C6" s="18" t="n"/>
      <c r="D6" s="18" t="n"/>
      <c r="E6" s="18" t="n"/>
      <c r="F6" s="18" t="n"/>
      <c r="G6" s="18" t="n"/>
      <c r="H6" s="18" t="n"/>
      <c r="I6" s="18" t="n"/>
      <c r="J6" s="19" t="n"/>
      <c r="K6" s="20" t="n"/>
      <c r="L6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6" s="23" t="str">
        <f>IF(T_業務手順[[#This Row],[手順ID]]="","",SUMPRODUCT(--(T_引継ぎ[手順の番号]=T_業務手順[[#This Row],[手順ID]])))</f>
        <v/>
      </c>
    </row>
    <row r="7" ht="22" customHeight="1">
      <c r="A7" s="16" t="n"/>
      <c r="B7" s="18" t="n"/>
      <c r="C7" s="18" t="n"/>
      <c r="D7" s="18" t="n"/>
      <c r="E7" s="18" t="n"/>
      <c r="F7" s="18" t="n"/>
      <c r="G7" s="18" t="n"/>
      <c r="H7" s="18" t="n"/>
      <c r="I7" s="18" t="n"/>
      <c r="J7" s="19" t="n"/>
      <c r="K7" s="20" t="n"/>
      <c r="L7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7" s="23" t="str">
        <f>IF(T_業務手順[[#This Row],[手順ID]]="","",SUMPRODUCT(--(T_引継ぎ[手順の番号]=T_業務手順[[#This Row],[手順ID]])))</f>
        <v/>
      </c>
    </row>
    <row r="8" ht="22" customHeight="1">
      <c r="A8" s="16" t="n"/>
      <c r="B8" s="18" t="n"/>
      <c r="C8" s="18" t="n"/>
      <c r="D8" s="18" t="n"/>
      <c r="E8" s="18" t="n"/>
      <c r="F8" s="18" t="n"/>
      <c r="G8" s="18" t="n"/>
      <c r="H8" s="18" t="n"/>
      <c r="I8" s="18" t="n"/>
      <c r="J8" s="19" t="n"/>
      <c r="K8" s="20" t="n"/>
      <c r="L8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8" s="23" t="str">
        <f>IF(T_業務手順[[#This Row],[手順ID]]="","",SUMPRODUCT(--(T_引継ぎ[手順の番号]=T_業務手順[[#This Row],[手順ID]])))</f>
        <v/>
      </c>
    </row>
    <row r="9" ht="22" customHeight="1">
      <c r="A9" s="16" t="n"/>
      <c r="B9" s="18" t="n"/>
      <c r="C9" s="18" t="n"/>
      <c r="D9" s="18" t="n"/>
      <c r="E9" s="18" t="n"/>
      <c r="F9" s="18" t="n"/>
      <c r="G9" s="18" t="n"/>
      <c r="H9" s="18" t="n"/>
      <c r="I9" s="18" t="n"/>
      <c r="J9" s="19" t="n"/>
      <c r="K9" s="20" t="n"/>
      <c r="L9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9" s="23" t="str">
        <f>IF(T_業務手順[[#This Row],[手順ID]]="","",SUMPRODUCT(--(T_引継ぎ[手順の番号]=T_業務手順[[#This Row],[手順ID]])))</f>
        <v/>
      </c>
    </row>
    <row r="10" ht="22" customHeight="1">
      <c r="A10" s="16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9" t="n"/>
      <c r="K10" s="20" t="n"/>
      <c r="L10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10" s="23" t="str">
        <f>IF(T_業務手順[[#This Row],[手順ID]]="","",SUMPRODUCT(--(T_引継ぎ[手順の番号]=T_業務手順[[#This Row],[手順ID]])))</f>
        <v/>
      </c>
    </row>
    <row r="11" ht="22" customHeight="1">
      <c r="A11" s="16" t="n"/>
      <c r="B11" s="18" t="n"/>
      <c r="C11" s="18" t="n"/>
      <c r="D11" s="18" t="n"/>
      <c r="E11" s="18" t="n"/>
      <c r="F11" s="18" t="n"/>
      <c r="G11" s="18" t="n"/>
      <c r="H11" s="18" t="n"/>
      <c r="I11" s="18" t="n"/>
      <c r="J11" s="19" t="n"/>
      <c r="K11" s="20" t="n"/>
      <c r="L11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11" s="23" t="str">
        <f>IF(T_業務手順[[#This Row],[手順ID]]="","",SUMPRODUCT(--(T_引継ぎ[手順の番号]=T_業務手順[[#This Row],[手順ID]])))</f>
        <v/>
      </c>
    </row>
    <row r="12" ht="22" customHeight="1">
      <c r="A12" s="16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9" t="n"/>
      <c r="K12" s="20" t="n"/>
      <c r="L12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12" s="23" t="str">
        <f>IF(T_業務手順[[#This Row],[手順ID]]="","",SUMPRODUCT(--(T_引継ぎ[手順の番号]=T_業務手順[[#This Row],[手順ID]])))</f>
        <v/>
      </c>
    </row>
    <row r="13" ht="22" customHeight="1">
      <c r="A13" s="16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9" t="n"/>
      <c r="K13" s="20" t="n"/>
      <c r="L13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13" s="23" t="str">
        <f>IF(T_業務手順[[#This Row],[手順ID]]="","",SUMPRODUCT(--(T_引継ぎ[手順の番号]=T_業務手順[[#This Row],[手順ID]])))</f>
        <v/>
      </c>
    </row>
    <row r="14" ht="22" customHeight="1">
      <c r="A14" s="16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9" t="n"/>
      <c r="K14" s="20" t="n"/>
      <c r="L14" s="21" t="str">
        <f>IF(AND(T_業務手順[[#This Row],[手順ID]]="",T_業務手順[[#This Row],[業務名]]="",T_業務手順[[#This Row],[始めるきっかけ]]="",T_業務手順[[#This Row],[行う人]]="",T_業務手順[[#This Row],[手順（順番に）]]="",T_業務手順[[#This Row],[確認すること]]="",T_業務手順[[#This Row],[完了の条件]]="",T_業務手順[[#This Row],[資料の場所]]="",T_業務手順[[#This Row],[更新する人]]=""),"",IF(T_業務手順[[#This Row],[手順ID]]="","要確認：手順IDを入力",IF(SUMPRODUCT(--(T_業務手順[手順ID]=T_業務手順[[#This Row],[手順ID]]))&gt;1,"要確認：手順IDが重複",IF(T_業務手順[[#This Row],[業務名]]="","要確認：業務名を入力",IF((IF(T_業務手順[[#This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Row],[更新する人]]="","・更新する人",""))="","OK","不足："&amp;MID(IF(T_業務手順[[#This Row],[始めるきっかけ]]="","・始めるきっかけ","")&amp;IF(T_業務手順[[#This Row],[行う人]]="","・行う人","")&amp;IF(T_業務手順[[#This Row],[手順（順番に）]]="","・手順（順番に）","")&amp;IF(T_業務手順[[#This Row],[確認すること]]="","・確認すること","")&amp;IF(T_業務手順[[#This Row],[完了の条件]]="","・完了の条件","")&amp;IF(T_業務手順[[#This Row],[資料の場所]]="","・資料の場所","")&amp;IF(T_業務手順[[#This Row],[更新する人]]="","・更新する人",""),2,200))))))</f>
        <v/>
      </c>
      <c r="M14" s="23" t="str">
        <f>IF(T_業務手順[[#This Row],[手順ID]]="","",SUMPRODUCT(--(T_引継ぎ[手順の番号]=T_業務手順[[#This Row],[手順ID]])))</f>
        <v/>
      </c>
    </row>
  </sheetData>
  <conditionalFormatting sqref="L5:L2004">
    <cfRule type="expression" priority="1" dxfId="2" stopIfTrue="1">
      <formula>LEFT(L5,3)="要確認"</formula>
    </cfRule>
    <cfRule type="expression" priority="2" dxfId="2" stopIfTrue="1">
      <formula>LEFT(L5,2)="不足"</formula>
    </cfRule>
  </conditionalFormatting>
  <dataValidations count="1">
    <dataValidation sqref="K5:K2004" showDropDown="0" showInputMessage="0" showErrorMessage="1" allowBlank="1" errorTitle="最終更新日" error="日付を 2026/11/10 のように入力してください。" type="date" errorStyle="stop" operator="between">
      <formula1>36526</formula1>
      <formula2>73050</formula2>
    </dataValidation>
  </dataValidations>
  <printOptions horizontalCentered="0"/>
  <pageMargins left="0.5" right="0.5" top="0.6" bottom="0.6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3"/>
  <sheetViews>
    <sheetView showGridLines="0" zoomScale="10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70" customWidth="1" min="3" max="3"/>
  </cols>
  <sheetData>
    <row r="1" ht="30" customHeight="1">
      <c r="A1" s="13" t="inlineStr">
        <is>
          <t>確認・集計（全体集計：フィルターで絞っても、全行を数えます）</t>
        </is>
      </c>
    </row>
    <row r="2">
      <c r="A2" s="5" t="str">
        <f>"基準日："&amp;TEXT(基準日,"yyyy/m/d")&amp;"　"&amp;IF('設定'!C4="","（設定シートで引き継ぎの名前を入力）",'設定'!C4)</f>
        <v>基準日：2026/10/22　（設定シートで引き継ぎの名前を入力）</v>
      </c>
    </row>
    <row r="3">
      <c r="A3" s="24" t="str">
        <f>IF((SUMPRODUCT(--(((T_引継ぎ[識別ID]&lt;&gt;"")+(T_引継ぎ[名称（顧客・案件・業務）]&lt;&gt;"")+(T_引継ぎ[前任者]&lt;&gt;"")+(T_引継ぎ[後任者]&lt;&gt;""))&gt;0)))=0,"引継ぎ一覧にまだ入力がありません。識別IDと名称を入れると、ここに件数が出ます。","")</f>
        <v>引継ぎ一覧にまだ入力がありません。識別IDと名称を入れると、ここに件数が出ます。</v>
      </c>
    </row>
    <row r="5">
      <c r="A5" s="25" t="inlineStr">
        <is>
          <t>引き継ぎの件数</t>
        </is>
      </c>
    </row>
    <row r="6">
      <c r="A6" s="26" t="inlineStr">
        <is>
          <t>項目</t>
        </is>
      </c>
      <c r="B6" s="26" t="inlineStr">
        <is>
          <t>件数</t>
        </is>
      </c>
      <c r="C6" s="26" t="inlineStr">
        <is>
          <t>数え方</t>
        </is>
      </c>
    </row>
    <row r="7" ht="30" customHeight="1">
      <c r="A7" s="27" t="inlineStr">
        <is>
          <t>入力された行</t>
        </is>
      </c>
      <c r="B7" s="28">
        <f>SUMPRODUCT(--(((T_引継ぎ[識別ID]&lt;&gt;"")+(T_引継ぎ[名称（顧客・案件・業務）]&lt;&gt;"")+(T_引継ぎ[前任者]&lt;&gt;"")+(T_引継ぎ[後任者]&lt;&gt;""))&gt;0))</f>
        <v>0</v>
      </c>
      <c r="C7" s="29" t="inlineStr">
        <is>
          <t>識別ID・名称・前任者・後任者のどれかが入っている行。</t>
        </is>
      </c>
    </row>
    <row r="8" ht="30" customHeight="1">
      <c r="A8" s="27" t="inlineStr">
        <is>
          <t>有効な対象</t>
        </is>
      </c>
      <c r="B8" s="28" t="str">
        <f>IF((SUMPRODUCT(--(((T_引継ぎ[識別ID]&lt;&gt;"")+(T_引継ぎ[名称（顧客・案件・業務）]&lt;&gt;"")+(T_引継ぎ[前任者]&lt;&gt;"")+(T_引継ぎ[後任者]&lt;&gt;""))&gt;0)))=0,"—",(SUMPRODUCT(--(((T_引継ぎ[識別ID]&lt;&gt;"")+(T_引継ぎ[名称（顧客・案件・業務）]&lt;&gt;"")+(T_引継ぎ[前任者]&lt;&gt;"")+(T_引継ぎ[後任者]&lt;&gt;""))&gt;0))-SUMPRODUCT((((T_引継ぎ[識別ID]&lt;&gt;"")+(T_引継ぎ[名称（顧客・案件・業務）]&lt;&gt;"")+(T_引継ぎ[前任者]&lt;&gt;"")+(T_引継ぎ[後任者]&lt;&gt;""))&gt;0)*(T_引継ぎ[引継ぎ状態]="対象外"))))</f>
        <v>—</v>
      </c>
      <c r="C8" s="29" t="inlineStr">
        <is>
          <t>入力された行から「対象外」を除いた数。完了率の分母です。</t>
        </is>
      </c>
    </row>
    <row r="9" ht="30" customHeight="1">
      <c r="A9" s="27" t="inlineStr">
        <is>
          <t>未着手</t>
        </is>
      </c>
      <c r="B9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(T_引継ぎ[引継ぎ状態]="")+(T_引継ぎ[引継ぎ状態]="未着手"))))</f>
        <v>—</v>
      </c>
      <c r="C9" s="29" t="inlineStr">
        <is>
          <t>引継ぎ状態が「未着手」または空欄。</t>
        </is>
      </c>
    </row>
    <row r="10" ht="30" customHeight="1">
      <c r="A10" s="27" t="inlineStr">
        <is>
          <t>整理中</t>
        </is>
      </c>
      <c r="B10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="整理中")))</f>
        <v>—</v>
      </c>
      <c r="C10" s="29" t="inlineStr"/>
    </row>
    <row r="11" ht="30" customHeight="1">
      <c r="A11" s="27" t="inlineStr">
        <is>
          <t>説明済</t>
        </is>
      </c>
      <c r="B11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="説明済")))</f>
        <v>—</v>
      </c>
      <c r="C11" s="29" t="inlineStr"/>
    </row>
    <row r="12" ht="30" customHeight="1">
      <c r="A12" s="27" t="inlineStr">
        <is>
          <t>後任確認待ち</t>
        </is>
      </c>
      <c r="B12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="後任確認待ち")))</f>
        <v>—</v>
      </c>
      <c r="C12" s="29" t="inlineStr"/>
    </row>
    <row r="13" ht="30" customHeight="1">
      <c r="A13" s="27" t="inlineStr">
        <is>
          <t>完了</t>
        </is>
      </c>
      <c r="B13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="完了")))</f>
        <v>—</v>
      </c>
      <c r="C13" s="29" t="inlineStr">
        <is>
          <t>後任者が一人で対応できる状態（「完了・要確認」の行も含む）。案件の受注・失注とは別です。</t>
        </is>
      </c>
    </row>
    <row r="14" ht="30" customHeight="1">
      <c r="A14" s="27" t="inlineStr">
        <is>
          <t>対象外</t>
        </is>
      </c>
      <c r="B14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="対象外")))</f>
        <v>—</v>
      </c>
      <c r="C14" s="29" t="inlineStr">
        <is>
          <t>引き継がない行。完了率の計算から外します。</t>
        </is>
      </c>
    </row>
    <row r="15" ht="30" customHeight="1">
      <c r="A15" s="27" t="inlineStr">
        <is>
          <t>引継ぎ期限を過ぎた未完了</t>
        </is>
      </c>
      <c r="B15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&lt;&gt;"完了")*(T_引継ぎ[引継ぎ状態]&lt;&gt;"対象外")*ISNUMBER(T_引継ぎ[引継ぎ期限])*(T_引継ぎ[引継ぎ期限]&lt;基準日)))</f>
        <v>—</v>
      </c>
      <c r="C15" s="29" t="inlineStr">
        <is>
          <t>完了・対象外以外で、引継ぎ期限が基準日より前。</t>
        </is>
      </c>
    </row>
    <row r="16" ht="30" customHeight="1">
      <c r="A16" s="27" t="inlineStr">
        <is>
          <t>次の対応の期限を過ぎた未完了</t>
        </is>
      </c>
      <c r="B16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&lt;&gt;"完了")*(T_引継ぎ[引継ぎ状態]&lt;&gt;"対象外")*ISNUMBER(T_引継ぎ[対応期限])*(T_引継ぎ[対応期限]&lt;基準日)))</f>
        <v>—</v>
      </c>
      <c r="C16" s="29" t="inlineStr">
        <is>
          <t>完了・対象外以外で、対応期限が基準日より前。</t>
        </is>
      </c>
    </row>
    <row r="17" ht="30" customHeight="1">
      <c r="A17" s="27" t="inlineStr">
        <is>
          <t>期限が今日</t>
        </is>
      </c>
      <c r="B17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&lt;&gt;"完了")*(T_引継ぎ[引継ぎ状態]&lt;&gt;"対象外")*(((T_引継ぎ[引継ぎ期限]=基準日)+(T_引継ぎ[対応期限]=基準日))&gt;0)))</f>
        <v>—</v>
      </c>
      <c r="C17" s="29" t="inlineStr">
        <is>
          <t>引継ぎ期限か対応期限が基準日と同じ未完了の行。</t>
        </is>
      </c>
    </row>
    <row r="18" ht="30" customHeight="1">
      <c r="A18" s="27" t="inlineStr">
        <is>
          <t>後任者が未設定</t>
        </is>
      </c>
      <c r="B18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&lt;&gt;"対象外")*(T_引継ぎ[後任者]="")))</f>
        <v>—</v>
      </c>
      <c r="C18" s="29" t="inlineStr">
        <is>
          <t>対象外以外で、後任者が空欄。</t>
        </is>
      </c>
    </row>
    <row r="19" ht="30" customHeight="1">
      <c r="A19" s="27" t="inlineStr">
        <is>
          <t>次にすること・対応期限が未入力</t>
        </is>
      </c>
      <c r="B19" s="28" t="str">
        <f>IF((SUMPRODUCT(--(((T_引継ぎ[識別ID]&lt;&gt;"")+(T_引継ぎ[名称（顧客・案件・業務）]&lt;&gt;"")+(T_引継ぎ[前任者]&lt;&gt;"")+(T_引継ぎ[後任者]&lt;&gt;""))&gt;0)))=0,"—",SUMPRODUCT((((T_引継ぎ[識別ID]&lt;&gt;"")+(T_引継ぎ[名称（顧客・案件・業務）]&lt;&gt;"")+(T_引継ぎ[前任者]&lt;&gt;"")+(T_引継ぎ[後任者]&lt;&gt;""))&gt;0)*(T_引継ぎ[引継ぎ状態]&lt;&gt;"完了")*(T_引継ぎ[引継ぎ状態]&lt;&gt;"対象外")*(((T_引継ぎ[次にすること]="")+(T_引継ぎ[対応期限]=""))&gt;0)))</f>
        <v>—</v>
      </c>
      <c r="C19" s="29" t="inlineStr">
        <is>
          <t>完了・対象外以外で、どちらかが空欄。</t>
        </is>
      </c>
    </row>
    <row r="20" ht="30" customHeight="1">
      <c r="A20" s="27" t="inlineStr">
        <is>
          <t>完了だが情報が足りない</t>
        </is>
      </c>
      <c r="B20" s="28" t="str">
        <f>IF((SUMPRODUCT(--(((T_引継ぎ[識別ID]&lt;&gt;"")+(T_引継ぎ[名称（顧客・案件・業務）]&lt;&gt;"")+(T_引継ぎ[前任者]&lt;&gt;"")+(T_引継ぎ[後任者]&lt;&gt;""))&gt;0)))=0,"—",COUNTIF(T_引継ぎ[確認（自動）],"完了・要確認*"))</f>
        <v>—</v>
      </c>
      <c r="C20" s="29" t="inlineStr">
        <is>
          <t>完了なのに、後任者か関連資料の場所が空欄。</t>
        </is>
      </c>
    </row>
    <row r="21" ht="30" customHeight="1">
      <c r="A21" s="27" t="inlineStr">
        <is>
          <t>要確認（入力の不足・矛盾）</t>
        </is>
      </c>
      <c r="B21" s="28" t="str">
        <f>IF((SUMPRODUCT(--(((T_引継ぎ[識別ID]&lt;&gt;"")+(T_引継ぎ[名称（顧客・案件・業務）]&lt;&gt;"")+(T_引継ぎ[前任者]&lt;&gt;"")+(T_引継ぎ[後任者]&lt;&gt;""))&gt;0)))=0,"—",COUNTIF(T_引継ぎ[確認（自動）],"要確認：*"))</f>
        <v>—</v>
      </c>
      <c r="C21" s="29" t="inlineStr">
        <is>
          <t>確認列が「要確認：」で始まる行。</t>
        </is>
      </c>
    </row>
    <row r="22" ht="30" customHeight="1">
      <c r="A22" s="27" t="inlineStr">
        <is>
          <t>完了率</t>
        </is>
      </c>
      <c r="B22" s="30" t="str">
        <f>IF((SUMPRODUCT(--(((T_引継ぎ[識別ID]&lt;&gt;"")+(T_引継ぎ[名称（顧客・案件・業務）]&lt;&gt;"")+(T_引継ぎ[前任者]&lt;&gt;"")+(T_引継ぎ[後任者]&lt;&gt;""))&gt;0)))=0,"—",IF((SUMPRODUCT(--(((T_引継ぎ[識別ID]&lt;&gt;"")+(T_引継ぎ[名称（顧客・案件・業務）]&lt;&gt;"")+(T_引継ぎ[前任者]&lt;&gt;"")+(T_引継ぎ[後任者]&lt;&gt;""))&gt;0))-SUMPRODUCT((((T_引継ぎ[識別ID]&lt;&gt;"")+(T_引継ぎ[名称（顧客・案件・業務）]&lt;&gt;"")+(T_引継ぎ[前任者]&lt;&gt;"")+(T_引継ぎ[後任者]&lt;&gt;""))&gt;0)*(T_引継ぎ[引継ぎ状態]="対象外")))=0,"—",SUMPRODUCT((((T_引継ぎ[識別ID]&lt;&gt;"")+(T_引継ぎ[名称（顧客・案件・業務）]&lt;&gt;"")+(T_引継ぎ[前任者]&lt;&gt;"")+(T_引継ぎ[後任者]&lt;&gt;""))&gt;0)*(T_引継ぎ[引継ぎ状態]="完了"))/(SUMPRODUCT(--(((T_引継ぎ[識別ID]&lt;&gt;"")+(T_引継ぎ[名称（顧客・案件・業務）]&lt;&gt;"")+(T_引継ぎ[前任者]&lt;&gt;"")+(T_引継ぎ[後任者]&lt;&gt;""))&gt;0))-SUMPRODUCT((((T_引継ぎ[識別ID]&lt;&gt;"")+(T_引継ぎ[名称（顧客・案件・業務）]&lt;&gt;"")+(T_引継ぎ[前任者]&lt;&gt;"")+(T_引継ぎ[後任者]&lt;&gt;""))&gt;0)*(T_引継ぎ[引継ぎ状態]="対象外")))))</f>
        <v>—</v>
      </c>
      <c r="C22" s="29" t="inlineStr">
        <is>
          <t>完了 ÷ 有効な対象（対象外を除く）。「完了・要確認」も完了に数えます。下の行に件数を出します。</t>
        </is>
      </c>
    </row>
    <row r="23">
      <c r="B23" s="31" t="str">
        <f>IF((SUMPRODUCT(--(((T_引継ぎ[識別ID]&lt;&gt;"")+(T_引継ぎ[名称（顧客・案件・業務）]&lt;&gt;"")+(T_引継ぎ[前任者]&lt;&gt;"")+(T_引継ぎ[後任者]&lt;&gt;""))&gt;0)))=0,"—","完了 "&amp;SUMPRODUCT((((T_引継ぎ[識別ID]&lt;&gt;"")+(T_引継ぎ[名称（顧客・案件・業務）]&lt;&gt;"")+(T_引継ぎ[前任者]&lt;&gt;"")+(T_引継ぎ[後任者]&lt;&gt;""))&gt;0)*(T_引継ぎ[引継ぎ状態]="完了"))&amp;"件／対象 "&amp;(SUMPRODUCT(--(((T_引継ぎ[識別ID]&lt;&gt;"")+(T_引継ぎ[名称（顧客・案件・業務）]&lt;&gt;"")+(T_引継ぎ[前任者]&lt;&gt;"")+(T_引継ぎ[後任者]&lt;&gt;""))&gt;0))-SUMPRODUCT((((T_引継ぎ[識別ID]&lt;&gt;"")+(T_引継ぎ[名称（顧客・案件・業務）]&lt;&gt;"")+(T_引継ぎ[前任者]&lt;&gt;"")+(T_引継ぎ[後任者]&lt;&gt;""))&gt;0)*(T_引継ぎ[引継ぎ状態]="対象外")))&amp;"件（対象外 "&amp;SUMPRODUCT((((T_引継ぎ[識別ID]&lt;&gt;"")+(T_引継ぎ[名称（顧客・案件・業務）]&lt;&gt;"")+(T_引継ぎ[前任者]&lt;&gt;"")+(T_引継ぎ[後任者]&lt;&gt;""))&gt;0)*(T_引継ぎ[引継ぎ状態]="対象外"))&amp;"件を除く）")</f>
        <v>—</v>
      </c>
    </row>
    <row r="25">
      <c r="A25" s="25" t="inlineStr">
        <is>
          <t>案件の状態（引き継ぎの完了とは別に数えます）</t>
        </is>
      </c>
    </row>
    <row r="26">
      <c r="A26" s="26" t="inlineStr">
        <is>
          <t>案件の状態</t>
        </is>
      </c>
      <c r="B26" s="26" t="inlineStr">
        <is>
          <t>件数</t>
        </is>
      </c>
      <c r="C26" s="26" t="inlineStr"/>
    </row>
    <row r="27" ht="30" customHeight="1">
      <c r="A27" s="27" t="inlineStr">
        <is>
          <t>商談中</t>
        </is>
      </c>
      <c r="B27" s="28" t="str">
        <f>IF((SUMPRODUCT(--(((T_引継ぎ[識別ID]&lt;&gt;"")+(T_引継ぎ[名称（顧客・案件・業務）]&lt;&gt;"")+(T_引継ぎ[前任者]&lt;&gt;"")+(T_引継ぎ[後任者]&lt;&gt;""))&gt;0)))=0,"—",COUNTIF(T_引継ぎ[案件の状態（任意）],"商談中"))</f>
        <v>—</v>
      </c>
      <c r="C27" s="29" t="inlineStr"/>
    </row>
    <row r="28" ht="30" customHeight="1">
      <c r="A28" s="27" t="inlineStr">
        <is>
          <t>見積提出済</t>
        </is>
      </c>
      <c r="B28" s="28" t="str">
        <f>IF((SUMPRODUCT(--(((T_引継ぎ[識別ID]&lt;&gt;"")+(T_引継ぎ[名称（顧客・案件・業務）]&lt;&gt;"")+(T_引継ぎ[前任者]&lt;&gt;"")+(T_引継ぎ[後任者]&lt;&gt;""))&gt;0)))=0,"—",COUNTIF(T_引継ぎ[案件の状態（任意）],"見積提出済"))</f>
        <v>—</v>
      </c>
      <c r="C28" s="29" t="inlineStr"/>
    </row>
    <row r="29" ht="30" customHeight="1">
      <c r="A29" s="27" t="inlineStr">
        <is>
          <t>受注</t>
        </is>
      </c>
      <c r="B29" s="28" t="str">
        <f>IF((SUMPRODUCT(--(((T_引継ぎ[識別ID]&lt;&gt;"")+(T_引継ぎ[名称（顧客・案件・業務）]&lt;&gt;"")+(T_引継ぎ[前任者]&lt;&gt;"")+(T_引継ぎ[後任者]&lt;&gt;""))&gt;0)))=0,"—",COUNTIF(T_引継ぎ[案件の状態（任意）],"受注"))</f>
        <v>—</v>
      </c>
      <c r="C29" s="29" t="inlineStr"/>
    </row>
    <row r="30" ht="30" customHeight="1">
      <c r="A30" s="27" t="inlineStr">
        <is>
          <t>失注</t>
        </is>
      </c>
      <c r="B30" s="28" t="str">
        <f>IF((SUMPRODUCT(--(((T_引継ぎ[識別ID]&lt;&gt;"")+(T_引継ぎ[名称（顧客・案件・業務）]&lt;&gt;"")+(T_引継ぎ[前任者]&lt;&gt;"")+(T_引継ぎ[後任者]&lt;&gt;""))&gt;0)))=0,"—",COUNTIF(T_引継ぎ[案件の状態（任意）],"失注"))</f>
        <v>—</v>
      </c>
      <c r="C30" s="29" t="inlineStr"/>
    </row>
    <row r="31" ht="30" customHeight="1">
      <c r="A31" s="27" t="inlineStr">
        <is>
          <t>保留</t>
        </is>
      </c>
      <c r="B31" s="28" t="str">
        <f>IF((SUMPRODUCT(--(((T_引継ぎ[識別ID]&lt;&gt;"")+(T_引継ぎ[名称（顧客・案件・業務）]&lt;&gt;"")+(T_引継ぎ[前任者]&lt;&gt;"")+(T_引継ぎ[後任者]&lt;&gt;""))&gt;0)))=0,"—",COUNTIF(T_引継ぎ[案件の状態（任意）],"保留"))</f>
        <v>—</v>
      </c>
      <c r="C31" s="29" t="inlineStr"/>
    </row>
    <row r="33">
      <c r="A33" s="25" t="inlineStr">
        <is>
          <t>区分ごとの件数</t>
        </is>
      </c>
    </row>
    <row r="34">
      <c r="A34" s="26" t="inlineStr">
        <is>
          <t>区分</t>
        </is>
      </c>
      <c r="B34" s="26" t="inlineStr">
        <is>
          <t>件数</t>
        </is>
      </c>
      <c r="C34" s="26" t="inlineStr"/>
    </row>
    <row r="35" ht="30" customHeight="1">
      <c r="A35" s="27" t="inlineStr">
        <is>
          <t>顧客</t>
        </is>
      </c>
      <c r="B35" s="28" t="str">
        <f>IF((SUMPRODUCT(--(((T_引継ぎ[識別ID]&lt;&gt;"")+(T_引継ぎ[名称（顧客・案件・業務）]&lt;&gt;"")+(T_引継ぎ[前任者]&lt;&gt;"")+(T_引継ぎ[後任者]&lt;&gt;""))&gt;0)))=0,"—",COUNTIF(T_引継ぎ[区分],"顧客"))</f>
        <v>—</v>
      </c>
      <c r="C35" s="29" t="inlineStr"/>
    </row>
    <row r="36" ht="30" customHeight="1">
      <c r="A36" s="27" t="inlineStr">
        <is>
          <t>案件</t>
        </is>
      </c>
      <c r="B36" s="28" t="str">
        <f>IF((SUMPRODUCT(--(((T_引継ぎ[識別ID]&lt;&gt;"")+(T_引継ぎ[名称（顧客・案件・業務）]&lt;&gt;"")+(T_引継ぎ[前任者]&lt;&gt;"")+(T_引継ぎ[後任者]&lt;&gt;""))&gt;0)))=0,"—",COUNTIF(T_引継ぎ[区分],"案件"))</f>
        <v>—</v>
      </c>
      <c r="C36" s="29" t="inlineStr"/>
    </row>
    <row r="37" ht="30" customHeight="1">
      <c r="A37" s="27" t="inlineStr">
        <is>
          <t>業務</t>
        </is>
      </c>
      <c r="B37" s="28" t="str">
        <f>IF((SUMPRODUCT(--(((T_引継ぎ[識別ID]&lt;&gt;"")+(T_引継ぎ[名称（顧客・案件・業務）]&lt;&gt;"")+(T_引継ぎ[前任者]&lt;&gt;"")+(T_引継ぎ[後任者]&lt;&gt;""))&gt;0)))=0,"—",COUNTIF(T_引継ぎ[区分],"業務"))</f>
        <v>—</v>
      </c>
      <c r="C37" s="29" t="inlineStr"/>
    </row>
    <row r="39">
      <c r="A39" s="25" t="inlineStr">
        <is>
          <t>業務手順の状態</t>
        </is>
      </c>
    </row>
    <row r="40">
      <c r="A40" s="26" t="inlineStr">
        <is>
          <t>項目</t>
        </is>
      </c>
      <c r="B40" s="26" t="inlineStr">
        <is>
          <t>件数</t>
        </is>
      </c>
      <c r="C40" s="26" t="inlineStr">
        <is>
          <t>数え方</t>
        </is>
      </c>
    </row>
    <row r="41" ht="30" customHeight="1">
      <c r="A41" s="27" t="inlineStr">
        <is>
          <t>業務手順の数</t>
        </is>
      </c>
      <c r="B41" s="28">
        <f>SUMPRODUCT(--(T_業務手順[不足（自動）]&lt;&gt;""))</f>
        <v>0</v>
      </c>
      <c r="C41" s="29" t="inlineStr">
        <is>
          <t>業務手順シートで、何か入力されている行。</t>
        </is>
      </c>
    </row>
    <row r="42" ht="30" customHeight="1">
      <c r="A42" s="27" t="inlineStr">
        <is>
          <t>項目がそろっている手順</t>
        </is>
      </c>
      <c r="B42" s="28">
        <f>COUNTIF(T_業務手順[不足（自動）],"OK")</f>
        <v>0</v>
      </c>
      <c r="C42" s="29" t="inlineStr">
        <is>
          <t>きっかけ・行う人・手順・確認・完了の条件・資料の場所・更新する人がすべて入っている。</t>
        </is>
      </c>
    </row>
    <row r="43" ht="30" customHeight="1">
      <c r="A43" s="27" t="inlineStr">
        <is>
          <t>項目が足りない手順</t>
        </is>
      </c>
      <c r="B43" s="28">
        <f>COUNTIF(T_業務手順[不足（自動）],"不足*")+COUNTIF(T_業務手順[不足（自動）],"要確認*")</f>
        <v>0</v>
      </c>
      <c r="C43" s="29" t="inlineStr">
        <is>
          <t>不足（自動）列に、足りない項目名が出ます。</t>
        </is>
      </c>
    </row>
  </sheetData>
  <printOptions horizontalCentered="0"/>
  <pageMargins left="0.5" right="0.5" top="0.6" bottom="0.6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P14"/>
  <sheetViews>
    <sheetView showGridLines="0"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10" customWidth="1" min="4" max="4"/>
    <col width="10" customWidth="1" min="5" max="5"/>
    <col width="12" customWidth="1" min="6" max="6"/>
    <col width="13" customWidth="1" min="7" max="7"/>
    <col width="32" customWidth="1" min="8" max="8"/>
    <col width="12" customWidth="1" min="9" max="9"/>
    <col width="28" customWidth="1" min="10" max="10"/>
    <col width="13" customWidth="1" min="11" max="11"/>
    <col width="30" customWidth="1" min="12" max="12"/>
    <col width="34" customWidth="1" min="13" max="13"/>
    <col width="34" customWidth="1" min="14" max="14"/>
    <col width="12" customWidth="1" min="15" max="15"/>
    <col width="10" customWidth="1" min="16" max="16"/>
  </cols>
  <sheetData>
    <row r="1" ht="30" customHeight="1">
      <c r="A1" s="13" t="inlineStr">
        <is>
          <t>記入例：引継ぎ一覧（架空のデータ）</t>
        </is>
      </c>
    </row>
    <row r="2" ht="20" customHeight="1">
      <c r="A2" s="2" t="inlineStr">
        <is>
          <t>会社名・人名・案件はすべて架空です。実際の入力は「引継ぎ一覧」「業務手順」へ。ここは書き方の見本で、実際の集計には含まれません。</t>
        </is>
      </c>
    </row>
    <row r="3">
      <c r="A3" s="5" t="inlineStr">
        <is>
          <t>記入例の基準日</t>
        </is>
      </c>
      <c r="C3" s="32" t="n">
        <v>46336</v>
      </c>
      <c r="D3" s="2" t="inlineStr">
        <is>
          <t>記入例は日付を固定しています（実際のシートは今日の日付で判定）。</t>
        </is>
      </c>
    </row>
    <row r="4">
      <c r="A4" s="5" t="str">
        <f>"この記入例を集計すると：完了率 "&amp;TEXT(IF((SUMPRODUCT(--(((T_例_引継ぎ[識別ID]&lt;&gt;"")+(T_例_引継ぎ[名称（顧客・案件・業務）]&lt;&gt;"")+(T_例_引継ぎ[前任者]&lt;&gt;"")+(T_例_引継ぎ[後任者]&lt;&gt;""))&gt;0))-SUMPRODUCT((((T_例_引継ぎ[識別ID]&lt;&gt;"")+(T_例_引継ぎ[名称（顧客・案件・業務）]&lt;&gt;"")+(T_例_引継ぎ[前任者]&lt;&gt;"")+(T_例_引継ぎ[後任者]&lt;&gt;""))&gt;0)*(T_例_引継ぎ[引継ぎ状態]="対象外")))=0,"—",SUMPRODUCT((((T_例_引継ぎ[識別ID]&lt;&gt;"")+(T_例_引継ぎ[名称（顧客・案件・業務）]&lt;&gt;"")+(T_例_引継ぎ[前任者]&lt;&gt;"")+(T_例_引継ぎ[後任者]&lt;&gt;""))&gt;0)*(T_例_引継ぎ[引継ぎ状態]="完了"))/(SUMPRODUCT(--(((T_例_引継ぎ[識別ID]&lt;&gt;"")+(T_例_引継ぎ[名称（顧客・案件・業務）]&lt;&gt;"")+(T_例_引継ぎ[前任者]&lt;&gt;"")+(T_例_引継ぎ[後任者]&lt;&gt;""))&gt;0))-SUMPRODUCT((((T_例_引継ぎ[識別ID]&lt;&gt;"")+(T_例_引継ぎ[名称（顧客・案件・業務）]&lt;&gt;"")+(T_例_引継ぎ[前任者]&lt;&gt;"")+(T_例_引継ぎ[後任者]&lt;&gt;""))&gt;0)*(T_例_引継ぎ[引継ぎ状態]="対象外")))),"0%")&amp;"（"&amp;"完了 "&amp;SUMPRODUCT((((T_例_引継ぎ[識別ID]&lt;&gt;"")+(T_例_引継ぎ[名称（顧客・案件・業務）]&lt;&gt;"")+(T_例_引継ぎ[前任者]&lt;&gt;"")+(T_例_引継ぎ[後任者]&lt;&gt;""))&gt;0)*(T_例_引継ぎ[引継ぎ状態]="完了"))&amp;"件／対象 "&amp;(SUMPRODUCT(--(((T_例_引継ぎ[識別ID]&lt;&gt;"")+(T_例_引継ぎ[名称（顧客・案件・業務）]&lt;&gt;"")+(T_例_引継ぎ[前任者]&lt;&gt;"")+(T_例_引継ぎ[後任者]&lt;&gt;""))&gt;0))-SUMPRODUCT((((T_例_引継ぎ[識別ID]&lt;&gt;"")+(T_例_引継ぎ[名称（顧客・案件・業務）]&lt;&gt;"")+(T_例_引継ぎ[前任者]&lt;&gt;"")+(T_例_引継ぎ[後任者]&lt;&gt;""))&gt;0)*(T_例_引継ぎ[引継ぎ状態]="対象外")))&amp;"件（対象外 "&amp;SUMPRODUCT((((T_例_引継ぎ[識別ID]&lt;&gt;"")+(T_例_引継ぎ[名称（顧客・案件・業務）]&lt;&gt;"")+(T_例_引継ぎ[前任者]&lt;&gt;"")+(T_例_引継ぎ[後任者]&lt;&gt;""))&gt;0)*(T_例_引継ぎ[引継ぎ状態]="対象外"))&amp;"件を除く）"&amp;"）／引継ぎ期限を過ぎた未完了 "&amp;SUMPRODUCT((((T_例_引継ぎ[識別ID]&lt;&gt;"")+(T_例_引継ぎ[名称（顧客・案件・業務）]&lt;&gt;"")+(T_例_引継ぎ[前任者]&lt;&gt;"")+(T_例_引継ぎ[後任者]&lt;&gt;""))&gt;0)*(T_例_引継ぎ[引継ぎ状態]&lt;&gt;"完了")*(T_例_引継ぎ[引継ぎ状態]&lt;&gt;"対象外")*ISNUMBER(T_例_引継ぎ[引継ぎ期限])*(T_例_引継ぎ[引継ぎ期限]&lt;例_基準日))&amp;"件／次の対応の期限超過 "&amp;SUMPRODUCT((((T_例_引継ぎ[識別ID]&lt;&gt;"")+(T_例_引継ぎ[名称（顧客・案件・業務）]&lt;&gt;"")+(T_例_引継ぎ[前任者]&lt;&gt;"")+(T_例_引継ぎ[後任者]&lt;&gt;""))&gt;0)*(T_例_引継ぎ[引継ぎ状態]&lt;&gt;"完了")*(T_例_引継ぎ[引継ぎ状態]&lt;&gt;"対象外")*ISNUMBER(T_例_引継ぎ[対応期限])*(T_例_引継ぎ[対応期限]&lt;例_基準日))&amp;"件／後任者が未設定 "&amp;SUMPRODUCT((((T_例_引継ぎ[識別ID]&lt;&gt;"")+(T_例_引継ぎ[名称（顧客・案件・業務）]&lt;&gt;"")+(T_例_引継ぎ[前任者]&lt;&gt;"")+(T_例_引継ぎ[後任者]&lt;&gt;""))&gt;0)*(T_例_引継ぎ[引継ぎ状態]&lt;&gt;"対象外")*(T_例_引継ぎ[後任者]=""))&amp;"件／完了だが情報が足りない "&amp;COUNTIF(T_例_引継ぎ[確認（自動）],"完了・要確認*")&amp;"件"</f>
        <v>この記入例を集計すると：完了率 43%（完了 3件／対象 7件（対象外 1件を除く））／引継ぎ期限を過ぎた未完了 0件／次の対応の期限超過 1件／後任者が未設定 1件／完了だが情報が足りない 1件</v>
      </c>
    </row>
    <row r="6" ht="42" customHeight="1">
      <c r="A6" s="14" t="inlineStr">
        <is>
          <t>識別ID</t>
        </is>
      </c>
      <c r="B6" s="14" t="inlineStr">
        <is>
          <t>区分</t>
        </is>
      </c>
      <c r="C6" s="14" t="inlineStr">
        <is>
          <t>名称（顧客・案件・業務）</t>
        </is>
      </c>
      <c r="D6" s="14" t="inlineStr">
        <is>
          <t>前任者</t>
        </is>
      </c>
      <c r="E6" s="14" t="inlineStr">
        <is>
          <t>後任者</t>
        </is>
      </c>
      <c r="F6" s="14" t="inlineStr">
        <is>
          <t>引継ぎ期限</t>
        </is>
      </c>
      <c r="G6" s="14" t="inlineStr">
        <is>
          <t>引継ぎ状態</t>
        </is>
      </c>
      <c r="H6" s="14" t="inlineStr">
        <is>
          <t>次にすること</t>
        </is>
      </c>
      <c r="I6" s="14" t="inlineStr">
        <is>
          <t>対応期限</t>
        </is>
      </c>
      <c r="J6" s="15" t="inlineStr">
        <is>
          <t>確認（自動）</t>
        </is>
      </c>
      <c r="K6" s="15" t="inlineStr">
        <is>
          <t>期限まで（自動）</t>
        </is>
      </c>
      <c r="L6" s="14" t="inlineStr">
        <is>
          <t>関連資料の場所</t>
        </is>
      </c>
      <c r="M6" s="14" t="inlineStr">
        <is>
          <t>注意点・例外</t>
        </is>
      </c>
      <c r="N6" s="14" t="inlineStr">
        <is>
          <t>経緯の要点</t>
        </is>
      </c>
      <c r="O6" s="14" t="inlineStr">
        <is>
          <t>案件の状態（任意）</t>
        </is>
      </c>
      <c r="P6" s="14" t="inlineStr">
        <is>
          <t>手順の番号</t>
        </is>
      </c>
    </row>
    <row r="7" ht="54" customHeight="1">
      <c r="A7" s="16" t="inlineStr">
        <is>
          <t>H-001</t>
        </is>
      </c>
      <c r="B7" s="17" t="inlineStr">
        <is>
          <t>顧客</t>
        </is>
      </c>
      <c r="C7" s="18" t="inlineStr">
        <is>
          <t>北山設備（架空）</t>
        </is>
      </c>
      <c r="D7" s="19" t="inlineStr">
        <is>
          <t>山田</t>
        </is>
      </c>
      <c r="E7" s="19" t="inlineStr">
        <is>
          <t>佐藤</t>
        </is>
      </c>
      <c r="F7" s="20" t="n">
        <v>46340</v>
      </c>
      <c r="G7" s="17" t="inlineStr">
        <is>
          <t>説明済</t>
        </is>
      </c>
      <c r="H7" s="18" t="inlineStr">
        <is>
          <t>11/12の定例訪問に同行し、購買の田中様へ後任を紹介</t>
        </is>
      </c>
      <c r="I7" s="20" t="n">
        <v>46338</v>
      </c>
      <c r="J7" s="21" t="str">
        <f>IF(AND(T_例_引継ぎ[[#This Row],[識別ID]]="",T_例_引継ぎ[[#This Row],[名称（顧客・案件・業務）]]="",T_例_引継ぎ[[#This Row],[前任者]]="",T_例_引継ぎ[[#This Row],[後任者]]=""),"",IF(T_例_引継ぎ[[#This Row],[識別ID]]="","要確認：識別IDを入力",IF(SUMPRODUCT(--(T_例_引継ぎ[識別ID]=T_例_引継ぎ[[#This Row],[識別ID]]))&gt;1,"要確認：識別IDが重複",IF(T_例_引継ぎ[[#This Row],[名称（顧客・案件・業務）]]="","要確認：名称を入力",IF(NOT(OR(T_例_引継ぎ[[#This Row],[引継ぎ状態]]="",T_例_引継ぎ[[#This Row],[引継ぎ状態]]="未着手",T_例_引継ぎ[[#This Row],[引継ぎ状態]]="整理中",T_例_引継ぎ[[#This Row],[引継ぎ状態]]="説明済",T_例_引継ぎ[[#This Row],[引継ぎ状態]]="後任確認待ち",T_例_引継ぎ[[#This Row],[引継ぎ状態]]="完了",T_例_引継ぎ[[#This Row],[引継ぎ状態]]="対象外")),"要確認：引継ぎ状態を一覧から選択",IF(NOT(OR(T_例_引継ぎ[[#This Row],[区分]]="",T_例_引継ぎ[[#This Row],[区分]]="顧客",T_例_引継ぎ[[#This Row],[区分]]="案件",T_例_引継ぎ[[#This Row],[区分]]="業務")),"要確認：区分を一覧から選択",IF(NOT(OR(T_例_引継ぎ[[#This Row],[案件の状態（任意）]]="",T_例_引継ぎ[[#This Row],[案件の状態（任意）]]="商談中",T_例_引継ぎ[[#This Row],[案件の状態（任意）]]="見積提出済",T_例_引継ぎ[[#This Row],[案件の状態（任意）]]="受注",T_例_引継ぎ[[#This Row],[案件の状態（任意）]]="失注",T_例_引継ぎ[[#This Row],[案件の状態（任意）]]="保留",T_例_引継ぎ[[#This Row],[案件の状態（任意）]]="該当なし")),"要確認：案件の状態を一覧から選択",IF(OR(AND(T_例_引継ぎ[[#This Row],[引継ぎ期限]]&lt;&gt;"",NOT(ISNUMBER(T_例_引継ぎ[[#This Row],[引継ぎ期限]]))),AND(T_例_引継ぎ[[#This Row],[対応期限]]&lt;&gt;"",NOT(ISNUMBER(T_例_引継ぎ[[#This Row],[対応期限]])))),"要確認：日付は 2026/11/10 の形で入力",IF(AND(T_例_引継ぎ[[#This Row],[手順の番号]]&lt;&gt;"",NOT(ISNUMBER(MATCH(SUBSTITUTE(SUBSTITUTE(SUBSTITUTE(T_例_引継ぎ[[#This Row],[手順の番号]],"~","~~"),"*","~*"),"?","~?"),T_例_業務手順[手順ID],0)))),"要確認：手順の番号が業務手順にありません",IF(IF(T_例_引継ぎ[[#This Row],[引継ぎ状態]]="","未着手",T_例_引継ぎ[[#This Row],[引継ぎ状態]])="対象外","対象外",IF(IF(T_例_引継ぎ[[#This Row],[引継ぎ状態]]="","未着手",T_例_引継ぎ[[#This Row],[引継ぎ状態]])="完了",IF(T_例_引継ぎ[[#This Row],[後任者]]="","完了・要確認：後任者が未設定",IF(T_例_引継ぎ[[#This Row],[関連資料の場所]]="","完了・要確認：資料の場所が未入力","完了")),IF(AND(ISNUMBER(T_例_引継ぎ[[#This Row],[引継ぎ期限]]),T_例_引継ぎ[[#This Row],[引継ぎ期限]]&lt;例_基準日),"期限超過：引継ぎ期限",IF(AND(ISNUMBER(T_例_引継ぎ[[#This Row],[対応期限]]),T_例_引継ぎ[[#This Row],[対応期限]]&lt;例_基準日),"期限超過：次の対応",IF(T_例_引継ぎ[[#This Row],[後任者]]="","後任未設定",IF(T_例_引継ぎ[[#This Row],[次にすること]]="","要確認：次にすることを入力",IF(T_例_引継ぎ[[#This Row],[対応期限]]="","要確認：対応期限を入力",IF(OR(T_例_引継ぎ[[#This Row],[引継ぎ期限]]=例_基準日,T_例_引継ぎ[[#This Row],[対応期限]]=例_基準日),"今日が期限",IF(T_例_引継ぎ[[#This Row],[関連資料の場所]]="","資料の場所を確認","進行中"))))))))))))))))))</f>
        <v>進行中</v>
      </c>
      <c r="K7" s="22" t="str">
        <f>IF(OR(AND(T_例_引継ぎ[[#This Row],[識別ID]]="",T_例_引継ぎ[[#This Row],[名称（顧客・案件・業務）]]="",T_例_引継ぎ[[#This Row],[前任者]]="",T_例_引継ぎ[[#This Row],[後任者]]=""),IF(T_例_引継ぎ[[#This Row],[引継ぎ状態]]="","未着手",T_例_引継ぎ[[#This Row],[引継ぎ状態]])="完了",IF(T_例_引継ぎ[[#This Row],[引継ぎ状態]]="","未着手",T_例_引継ぎ[[#This Row],[引継ぎ状態]])="対象外"),"",IF(NOT(ISNUMBER(T_例_引継ぎ[[#This Row],[引継ぎ期限]])),"期限なし",IF(T_例_引継ぎ[[#This Row],[引継ぎ期限]]&lt;例_基準日,(例_基準日-T_例_引継ぎ[[#This Row],[引継ぎ期限]])&amp;"日超過",IF(T_例_引継ぎ[[#This Row],[引継ぎ期限]]=例_基準日,"今日","あと"&amp;(T_例_引継ぎ[[#This Row],[引継ぎ期限]]-例_基準日)&amp;"日"))))</f>
        <v>あと4日</v>
      </c>
      <c r="L7" s="18" t="inlineStr">
        <is>
          <t>共有 &gt; 営業 &gt; 顧客 &gt; 北山設備</t>
        </is>
      </c>
      <c r="M7" s="18" t="inlineStr">
        <is>
          <t>見積は必ず購買部あてに送る。現場の担当者へ直接送らない</t>
        </is>
      </c>
      <c r="N7" s="18" t="inlineStr">
        <is>
          <t>2019年から取引。価格の見直しは年2回（4月・10月）</t>
        </is>
      </c>
      <c r="O7" s="17" t="inlineStr">
        <is>
          <t>該当なし</t>
        </is>
      </c>
      <c r="P7" s="16" t="n"/>
    </row>
    <row r="8" ht="54" customHeight="1">
      <c r="A8" s="16" t="inlineStr">
        <is>
          <t>H-002</t>
        </is>
      </c>
      <c r="B8" s="17" t="inlineStr">
        <is>
          <t>案件</t>
        </is>
      </c>
      <c r="C8" s="18" t="inlineStr">
        <is>
          <t>南工業（架空）ポンプ更新の見積</t>
        </is>
      </c>
      <c r="D8" s="19" t="inlineStr">
        <is>
          <t>山田</t>
        </is>
      </c>
      <c r="E8" s="19" t="inlineStr">
        <is>
          <t>佐藤</t>
        </is>
      </c>
      <c r="F8" s="20" t="n">
        <v>46340</v>
      </c>
      <c r="G8" s="17" t="inlineStr">
        <is>
          <t>整理中</t>
        </is>
      </c>
      <c r="H8" s="18" t="inlineStr">
        <is>
          <t>第2版の見積について回答を電話で確認</t>
        </is>
      </c>
      <c r="I8" s="20" t="n">
        <v>46334</v>
      </c>
      <c r="J8" s="21" t="str">
        <f>IF(AND(T_例_引継ぎ[[#This Row],[識別ID]]="",T_例_引継ぎ[[#This Row],[名称（顧客・案件・業務）]]="",T_例_引継ぎ[[#This Row],[前任者]]="",T_例_引継ぎ[[#This Row],[後任者]]=""),"",IF(T_例_引継ぎ[[#This Row],[識別ID]]="","要確認：識別IDを入力",IF(SUMPRODUCT(--(T_例_引継ぎ[識別ID]=T_例_引継ぎ[[#This Row],[識別ID]]))&gt;1,"要確認：識別IDが重複",IF(T_例_引継ぎ[[#This Row],[名称（顧客・案件・業務）]]="","要確認：名称を入力",IF(NOT(OR(T_例_引継ぎ[[#This Row],[引継ぎ状態]]="",T_例_引継ぎ[[#This Row],[引継ぎ状態]]="未着手",T_例_引継ぎ[[#This Row],[引継ぎ状態]]="整理中",T_例_引継ぎ[[#This Row],[引継ぎ状態]]="説明済",T_例_引継ぎ[[#This Row],[引継ぎ状態]]="後任確認待ち",T_例_引継ぎ[[#This Row],[引継ぎ状態]]="完了",T_例_引継ぎ[[#This Row],[引継ぎ状態]]="対象外")),"要確認：引継ぎ状態を一覧から選択",IF(NOT(OR(T_例_引継ぎ[[#This Row],[区分]]="",T_例_引継ぎ[[#This Row],[区分]]="顧客",T_例_引継ぎ[[#This Row],[区分]]="案件",T_例_引継ぎ[[#This Row],[区分]]="業務")),"要確認：区分を一覧から選択",IF(NOT(OR(T_例_引継ぎ[[#This Row],[案件の状態（任意）]]="",T_例_引継ぎ[[#This Row],[案件の状態（任意）]]="商談中",T_例_引継ぎ[[#This Row],[案件の状態（任意）]]="見積提出済",T_例_引継ぎ[[#This Row],[案件の状態（任意）]]="受注",T_例_引継ぎ[[#This Row],[案件の状態（任意）]]="失注",T_例_引継ぎ[[#This Row],[案件の状態（任意）]]="保留",T_例_引継ぎ[[#This Row],[案件の状態（任意）]]="該当なし")),"要確認：案件の状態を一覧から選択",IF(OR(AND(T_例_引継ぎ[[#This Row],[引継ぎ期限]]&lt;&gt;"",NOT(ISNUMBER(T_例_引継ぎ[[#This Row],[引継ぎ期限]]))),AND(T_例_引継ぎ[[#This Row],[対応期限]]&lt;&gt;"",NOT(ISNUMBER(T_例_引継ぎ[[#This Row],[対応期限]])))),"要確認：日付は 2026/11/10 の形で入力",IF(AND(T_例_引継ぎ[[#This Row],[手順の番号]]&lt;&gt;"",NOT(ISNUMBER(MATCH(SUBSTITUTE(SUBSTITUTE(SUBSTITUTE(T_例_引継ぎ[[#This Row],[手順の番号]],"~","~~"),"*","~*"),"?","~?"),T_例_業務手順[手順ID],0)))),"要確認：手順の番号が業務手順にありません",IF(IF(T_例_引継ぎ[[#This Row],[引継ぎ状態]]="","未着手",T_例_引継ぎ[[#This Row],[引継ぎ状態]])="対象外","対象外",IF(IF(T_例_引継ぎ[[#This Row],[引継ぎ状態]]="","未着手",T_例_引継ぎ[[#This Row],[引継ぎ状態]])="完了",IF(T_例_引継ぎ[[#This Row],[後任者]]="","完了・要確認：後任者が未設定",IF(T_例_引継ぎ[[#This Row],[関連資料の場所]]="","完了・要確認：資料の場所が未入力","完了")),IF(AND(ISNUMBER(T_例_引継ぎ[[#This Row],[引継ぎ期限]]),T_例_引継ぎ[[#This Row],[引継ぎ期限]]&lt;例_基準日),"期限超過：引継ぎ期限",IF(AND(ISNUMBER(T_例_引継ぎ[[#This Row],[対応期限]]),T_例_引継ぎ[[#This Row],[対応期限]]&lt;例_基準日),"期限超過：次の対応",IF(T_例_引継ぎ[[#This Row],[後任者]]="","後任未設定",IF(T_例_引継ぎ[[#This Row],[次にすること]]="","要確認：次にすることを入力",IF(T_例_引継ぎ[[#This Row],[対応期限]]="","要確認：対応期限を入力",IF(OR(T_例_引継ぎ[[#This Row],[引継ぎ期限]]=例_基準日,T_例_引継ぎ[[#This Row],[対応期限]]=例_基準日),"今日が期限",IF(T_例_引継ぎ[[#This Row],[関連資料の場所]]="","資料の場所を確認","進行中"))))))))))))))))))</f>
        <v>期限超過：次の対応</v>
      </c>
      <c r="K8" s="22" t="str">
        <f>IF(OR(AND(T_例_引継ぎ[[#This Row],[識別ID]]="",T_例_引継ぎ[[#This Row],[名称（顧客・案件・業務）]]="",T_例_引継ぎ[[#This Row],[前任者]]="",T_例_引継ぎ[[#This Row],[後任者]]=""),IF(T_例_引継ぎ[[#This Row],[引継ぎ状態]]="","未着手",T_例_引継ぎ[[#This Row],[引継ぎ状態]])="完了",IF(T_例_引継ぎ[[#This Row],[引継ぎ状態]]="","未着手",T_例_引継ぎ[[#This Row],[引継ぎ状態]])="対象外"),"",IF(NOT(ISNUMBER(T_例_引継ぎ[[#This Row],[引継ぎ期限]])),"期限なし",IF(T_例_引継ぎ[[#This Row],[引継ぎ期限]]&lt;例_基準日,(例_基準日-T_例_引継ぎ[[#This Row],[引継ぎ期限]])&amp;"日超過",IF(T_例_引継ぎ[[#This Row],[引継ぎ期限]]=例_基準日,"今日","あと"&amp;(T_例_引継ぎ[[#This Row],[引継ぎ期限]]-例_基準日)&amp;"日"))))</f>
        <v>あと4日</v>
      </c>
      <c r="L8" s="18" t="inlineStr">
        <is>
          <t>共有 &gt; 営業 &gt; 見積 &gt; 2026 &gt; Q-0418_第2版.xlsx</t>
        </is>
      </c>
      <c r="M8" s="18" t="inlineStr">
        <is>
          <t>据付工事は別見積。レッカーは先方手配で合意済み</t>
        </is>
      </c>
      <c r="N8" s="18" t="inlineStr">
        <is>
          <t>第1版から納期を2週間短縮した版を10/30に提出</t>
        </is>
      </c>
      <c r="O8" s="17" t="inlineStr">
        <is>
          <t>見積提出済</t>
        </is>
      </c>
      <c r="P8" s="16" t="n"/>
    </row>
    <row r="9" ht="54" customHeight="1">
      <c r="A9" s="16" t="inlineStr">
        <is>
          <t>H-003</t>
        </is>
      </c>
      <c r="B9" s="17" t="inlineStr">
        <is>
          <t>業務</t>
        </is>
      </c>
      <c r="C9" s="18" t="inlineStr">
        <is>
          <t>価格改定の得意先案内</t>
        </is>
      </c>
      <c r="D9" s="19" t="inlineStr">
        <is>
          <t>山田</t>
        </is>
      </c>
      <c r="E9" s="19" t="n"/>
      <c r="F9" s="20" t="n">
        <v>46346</v>
      </c>
      <c r="G9" s="17" t="inlineStr">
        <is>
          <t>未着手</t>
        </is>
      </c>
      <c r="H9" s="18" t="inlineStr">
        <is>
          <t>後任者を決める（課長と相談）</t>
        </is>
      </c>
      <c r="I9" s="20" t="n">
        <v>46337</v>
      </c>
      <c r="J9" s="21" t="str">
        <f>IF(AND(T_例_引継ぎ[[#This Row],[識別ID]]="",T_例_引継ぎ[[#This Row],[名称（顧客・案件・業務）]]="",T_例_引継ぎ[[#This Row],[前任者]]="",T_例_引継ぎ[[#This Row],[後任者]]=""),"",IF(T_例_引継ぎ[[#This Row],[識別ID]]="","要確認：識別IDを入力",IF(SUMPRODUCT(--(T_例_引継ぎ[識別ID]=T_例_引継ぎ[[#This Row],[識別ID]]))&gt;1,"要確認：識別IDが重複",IF(T_例_引継ぎ[[#This Row],[名称（顧客・案件・業務）]]="","要確認：名称を入力",IF(NOT(OR(T_例_引継ぎ[[#This Row],[引継ぎ状態]]="",T_例_引継ぎ[[#This Row],[引継ぎ状態]]="未着手",T_例_引継ぎ[[#This Row],[引継ぎ状態]]="整理中",T_例_引継ぎ[[#This Row],[引継ぎ状態]]="説明済",T_例_引継ぎ[[#This Row],[引継ぎ状態]]="後任確認待ち",T_例_引継ぎ[[#This Row],[引継ぎ状態]]="完了",T_例_引継ぎ[[#This Row],[引継ぎ状態]]="対象外")),"要確認：引継ぎ状態を一覧から選択",IF(NOT(OR(T_例_引継ぎ[[#This Row],[区分]]="",T_例_引継ぎ[[#This Row],[区分]]="顧客",T_例_引継ぎ[[#This Row],[区分]]="案件",T_例_引継ぎ[[#This Row],[区分]]="業務")),"要確認：区分を一覧から選択",IF(NOT(OR(T_例_引継ぎ[[#This Row],[案件の状態（任意）]]="",T_例_引継ぎ[[#This Row],[案件の状態（任意）]]="商談中",T_例_引継ぎ[[#This Row],[案件の状態（任意）]]="見積提出済",T_例_引継ぎ[[#This Row],[案件の状態（任意）]]="受注",T_例_引継ぎ[[#This Row],[案件の状態（任意）]]="失注",T_例_引継ぎ[[#This Row],[案件の状態（任意）]]="保留",T_例_引継ぎ[[#This Row],[案件の状態（任意）]]="該当なし")),"要確認：案件の状態を一覧から選択",IF(OR(AND(T_例_引継ぎ[[#This Row],[引継ぎ期限]]&lt;&gt;"",NOT(ISNUMBER(T_例_引継ぎ[[#This Row],[引継ぎ期限]]))),AND(T_例_引継ぎ[[#This Row],[対応期限]]&lt;&gt;"",NOT(ISNUMBER(T_例_引継ぎ[[#This Row],[対応期限]])))),"要確認：日付は 2026/11/10 の形で入力",IF(AND(T_例_引継ぎ[[#This Row],[手順の番号]]&lt;&gt;"",NOT(ISNUMBER(MATCH(SUBSTITUTE(SUBSTITUTE(SUBSTITUTE(T_例_引継ぎ[[#This Row],[手順の番号]],"~","~~"),"*","~*"),"?","~?"),T_例_業務手順[手順ID],0)))),"要確認：手順の番号が業務手順にありません",IF(IF(T_例_引継ぎ[[#This Row],[引継ぎ状態]]="","未着手",T_例_引継ぎ[[#This Row],[引継ぎ状態]])="対象外","対象外",IF(IF(T_例_引継ぎ[[#This Row],[引継ぎ状態]]="","未着手",T_例_引継ぎ[[#This Row],[引継ぎ状態]])="完了",IF(T_例_引継ぎ[[#This Row],[後任者]]="","完了・要確認：後任者が未設定",IF(T_例_引継ぎ[[#This Row],[関連資料の場所]]="","完了・要確認：資料の場所が未入力","完了")),IF(AND(ISNUMBER(T_例_引継ぎ[[#This Row],[引継ぎ期限]]),T_例_引継ぎ[[#This Row],[引継ぎ期限]]&lt;例_基準日),"期限超過：引継ぎ期限",IF(AND(ISNUMBER(T_例_引継ぎ[[#This Row],[対応期限]]),T_例_引継ぎ[[#This Row],[対応期限]]&lt;例_基準日),"期限超過：次の対応",IF(T_例_引継ぎ[[#This Row],[後任者]]="","後任未設定",IF(T_例_引継ぎ[[#This Row],[次にすること]]="","要確認：次にすることを入力",IF(T_例_引継ぎ[[#This Row],[対応期限]]="","要確認：対応期限を入力",IF(OR(T_例_引継ぎ[[#This Row],[引継ぎ期限]]=例_基準日,T_例_引継ぎ[[#This Row],[対応期限]]=例_基準日),"今日が期限",IF(T_例_引継ぎ[[#This Row],[関連資料の場所]]="","資料の場所を確認","進行中"))))))))))))))))))</f>
        <v>後任未設定</v>
      </c>
      <c r="K9" s="22" t="str">
        <f>IF(OR(AND(T_例_引継ぎ[[#This Row],[識別ID]]="",T_例_引継ぎ[[#This Row],[名称（顧客・案件・業務）]]="",T_例_引継ぎ[[#This Row],[前任者]]="",T_例_引継ぎ[[#This Row],[後任者]]=""),IF(T_例_引継ぎ[[#This Row],[引継ぎ状態]]="","未着手",T_例_引継ぎ[[#This Row],[引継ぎ状態]])="完了",IF(T_例_引継ぎ[[#This Row],[引継ぎ状態]]="","未着手",T_例_引継ぎ[[#This Row],[引継ぎ状態]])="対象外"),"",IF(NOT(ISNUMBER(T_例_引継ぎ[[#This Row],[引継ぎ期限]])),"期限なし",IF(T_例_引継ぎ[[#This Row],[引継ぎ期限]]&lt;例_基準日,(例_基準日-T_例_引継ぎ[[#This Row],[引継ぎ期限]])&amp;"日超過",IF(T_例_引継ぎ[[#This Row],[引継ぎ期限]]=例_基準日,"今日","あと"&amp;(T_例_引継ぎ[[#This Row],[引継ぎ期限]]-例_基準日)&amp;"日"))))</f>
        <v>あと10日</v>
      </c>
      <c r="L9" s="18" t="inlineStr">
        <is>
          <t>共有 &gt; 営業 &gt; 価格改定 &gt; 2026年12月</t>
        </is>
      </c>
      <c r="M9" s="18" t="n"/>
      <c r="N9" s="18" t="n"/>
      <c r="O9" s="17" t="inlineStr">
        <is>
          <t>該当なし</t>
        </is>
      </c>
      <c r="P9" s="16" t="inlineStr">
        <is>
          <t>S-02</t>
        </is>
      </c>
    </row>
    <row r="10" ht="54" customHeight="1">
      <c r="A10" s="16" t="inlineStr">
        <is>
          <t>H-004</t>
        </is>
      </c>
      <c r="B10" s="17" t="inlineStr">
        <is>
          <t>業務</t>
        </is>
      </c>
      <c r="C10" s="18" t="inlineStr">
        <is>
          <t>見積提出後の確認</t>
        </is>
      </c>
      <c r="D10" s="19" t="inlineStr">
        <is>
          <t>鈴木</t>
        </is>
      </c>
      <c r="E10" s="19" t="inlineStr">
        <is>
          <t>佐藤</t>
        </is>
      </c>
      <c r="F10" s="20" t="n">
        <v>46333</v>
      </c>
      <c r="G10" s="17" t="inlineStr">
        <is>
          <t>完了</t>
        </is>
      </c>
      <c r="H10" s="18" t="n"/>
      <c r="I10" s="20" t="n"/>
      <c r="J10" s="21" t="str">
        <f>IF(AND(T_例_引継ぎ[[#This Row],[識別ID]]="",T_例_引継ぎ[[#This Row],[名称（顧客・案件・業務）]]="",T_例_引継ぎ[[#This Row],[前任者]]="",T_例_引継ぎ[[#This Row],[後任者]]=""),"",IF(T_例_引継ぎ[[#This Row],[識別ID]]="","要確認：識別IDを入力",IF(SUMPRODUCT(--(T_例_引継ぎ[識別ID]=T_例_引継ぎ[[#This Row],[識別ID]]))&gt;1,"要確認：識別IDが重複",IF(T_例_引継ぎ[[#This Row],[名称（顧客・案件・業務）]]="","要確認：名称を入力",IF(NOT(OR(T_例_引継ぎ[[#This Row],[引継ぎ状態]]="",T_例_引継ぎ[[#This Row],[引継ぎ状態]]="未着手",T_例_引継ぎ[[#This Row],[引継ぎ状態]]="整理中",T_例_引継ぎ[[#This Row],[引継ぎ状態]]="説明済",T_例_引継ぎ[[#This Row],[引継ぎ状態]]="後任確認待ち",T_例_引継ぎ[[#This Row],[引継ぎ状態]]="完了",T_例_引継ぎ[[#This Row],[引継ぎ状態]]="対象外")),"要確認：引継ぎ状態を一覧から選択",IF(NOT(OR(T_例_引継ぎ[[#This Row],[区分]]="",T_例_引継ぎ[[#This Row],[区分]]="顧客",T_例_引継ぎ[[#This Row],[区分]]="案件",T_例_引継ぎ[[#This Row],[区分]]="業務")),"要確認：区分を一覧から選択",IF(NOT(OR(T_例_引継ぎ[[#This Row],[案件の状態（任意）]]="",T_例_引継ぎ[[#This Row],[案件の状態（任意）]]="商談中",T_例_引継ぎ[[#This Row],[案件の状態（任意）]]="見積提出済",T_例_引継ぎ[[#This Row],[案件の状態（任意）]]="受注",T_例_引継ぎ[[#This Row],[案件の状態（任意）]]="失注",T_例_引継ぎ[[#This Row],[案件の状態（任意）]]="保留",T_例_引継ぎ[[#This Row],[案件の状態（任意）]]="該当なし")),"要確認：案件の状態を一覧から選択",IF(OR(AND(T_例_引継ぎ[[#This Row],[引継ぎ期限]]&lt;&gt;"",NOT(ISNUMBER(T_例_引継ぎ[[#This Row],[引継ぎ期限]]))),AND(T_例_引継ぎ[[#This Row],[対応期限]]&lt;&gt;"",NOT(ISNUMBER(T_例_引継ぎ[[#This Row],[対応期限]])))),"要確認：日付は 2026/11/10 の形で入力",IF(AND(T_例_引継ぎ[[#This Row],[手順の番号]]&lt;&gt;"",NOT(ISNUMBER(MATCH(SUBSTITUTE(SUBSTITUTE(SUBSTITUTE(T_例_引継ぎ[[#This Row],[手順の番号]],"~","~~"),"*","~*"),"?","~?"),T_例_業務手順[手順ID],0)))),"要確認：手順の番号が業務手順にありません",IF(IF(T_例_引継ぎ[[#This Row],[引継ぎ状態]]="","未着手",T_例_引継ぎ[[#This Row],[引継ぎ状態]])="対象外","対象外",IF(IF(T_例_引継ぎ[[#This Row],[引継ぎ状態]]="","未着手",T_例_引継ぎ[[#This Row],[引継ぎ状態]])="完了",IF(T_例_引継ぎ[[#This Row],[後任者]]="","完了・要確認：後任者が未設定",IF(T_例_引継ぎ[[#This Row],[関連資料の場所]]="","完了・要確認：資料の場所が未入力","完了")),IF(AND(ISNUMBER(T_例_引継ぎ[[#This Row],[引継ぎ期限]]),T_例_引継ぎ[[#This Row],[引継ぎ期限]]&lt;例_基準日),"期限超過：引継ぎ期限",IF(AND(ISNUMBER(T_例_引継ぎ[[#This Row],[対応期限]]),T_例_引継ぎ[[#This Row],[対応期限]]&lt;例_基準日),"期限超過：次の対応",IF(T_例_引継ぎ[[#This Row],[後任者]]="","後任未設定",IF(T_例_引継ぎ[[#This Row],[次にすること]]="","要確認：次にすることを入力",IF(T_例_引継ぎ[[#This Row],[対応期限]]="","要確認：対応期限を入力",IF(OR(T_例_引継ぎ[[#This Row],[引継ぎ期限]]=例_基準日,T_例_引継ぎ[[#This Row],[対応期限]]=例_基準日),"今日が期限",IF(T_例_引継ぎ[[#This Row],[関連資料の場所]]="","資料の場所を確認","進行中"))))))))))))))))))</f>
        <v>完了</v>
      </c>
      <c r="K10" s="22" t="str">
        <f>IF(OR(AND(T_例_引継ぎ[[#This Row],[識別ID]]="",T_例_引継ぎ[[#This Row],[名称（顧客・案件・業務）]]="",T_例_引継ぎ[[#This Row],[前任者]]="",T_例_引継ぎ[[#This Row],[後任者]]=""),IF(T_例_引継ぎ[[#This Row],[引継ぎ状態]]="","未着手",T_例_引継ぎ[[#This Row],[引継ぎ状態]])="完了",IF(T_例_引継ぎ[[#This Row],[引継ぎ状態]]="","未着手",T_例_引継ぎ[[#This Row],[引継ぎ状態]])="対象外"),"",IF(NOT(ISNUMBER(T_例_引継ぎ[[#This Row],[引継ぎ期限]])),"期限なし",IF(T_例_引継ぎ[[#This Row],[引継ぎ期限]]&lt;例_基準日,(例_基準日-T_例_引継ぎ[[#This Row],[引継ぎ期限]])&amp;"日超過",IF(T_例_引継ぎ[[#This Row],[引継ぎ期限]]=例_基準日,"今日","あと"&amp;(T_例_引継ぎ[[#This Row],[引継ぎ期限]]-例_基準日)&amp;"日"))))</f>
        <v/>
      </c>
      <c r="L10" s="18" t="inlineStr">
        <is>
          <t>共有 &gt; 営業 &gt; 手順書 &gt; 見積後の確認</t>
        </is>
      </c>
      <c r="M10" s="18" t="n"/>
      <c r="N10" s="18" t="n"/>
      <c r="O10" s="17" t="inlineStr">
        <is>
          <t>該当なし</t>
        </is>
      </c>
      <c r="P10" s="16" t="inlineStr">
        <is>
          <t>S-01</t>
        </is>
      </c>
    </row>
    <row r="11" ht="54" customHeight="1">
      <c r="A11" s="16" t="inlineStr">
        <is>
          <t>H-005</t>
        </is>
      </c>
      <c r="B11" s="17" t="inlineStr">
        <is>
          <t>案件</t>
        </is>
      </c>
      <c r="C11" s="18" t="inlineStr">
        <is>
          <t>東和プラント（架空）保守契約の更新</t>
        </is>
      </c>
      <c r="D11" s="19" t="inlineStr">
        <is>
          <t>山田</t>
        </is>
      </c>
      <c r="E11" s="19" t="inlineStr">
        <is>
          <t>高橋</t>
        </is>
      </c>
      <c r="F11" s="20" t="n">
        <v>46356</v>
      </c>
      <c r="G11" s="17" t="inlineStr">
        <is>
          <t>後任確認待ち</t>
        </is>
      </c>
      <c r="H11" s="18" t="inlineStr">
        <is>
          <t>高橋さんが契約条件を読み、不明点を山田さんへ質問</t>
        </is>
      </c>
      <c r="I11" s="20" t="n">
        <v>46336</v>
      </c>
      <c r="J11" s="21" t="str">
        <f>IF(AND(T_例_引継ぎ[[#This Row],[識別ID]]="",T_例_引継ぎ[[#This Row],[名称（顧客・案件・業務）]]="",T_例_引継ぎ[[#This Row],[前任者]]="",T_例_引継ぎ[[#This Row],[後任者]]=""),"",IF(T_例_引継ぎ[[#This Row],[識別ID]]="","要確認：識別IDを入力",IF(SUMPRODUCT(--(T_例_引継ぎ[識別ID]=T_例_引継ぎ[[#This Row],[識別ID]]))&gt;1,"要確認：識別IDが重複",IF(T_例_引継ぎ[[#This Row],[名称（顧客・案件・業務）]]="","要確認：名称を入力",IF(NOT(OR(T_例_引継ぎ[[#This Row],[引継ぎ状態]]="",T_例_引継ぎ[[#This Row],[引継ぎ状態]]="未着手",T_例_引継ぎ[[#This Row],[引継ぎ状態]]="整理中",T_例_引継ぎ[[#This Row],[引継ぎ状態]]="説明済",T_例_引継ぎ[[#This Row],[引継ぎ状態]]="後任確認待ち",T_例_引継ぎ[[#This Row],[引継ぎ状態]]="完了",T_例_引継ぎ[[#This Row],[引継ぎ状態]]="対象外")),"要確認：引継ぎ状態を一覧から選択",IF(NOT(OR(T_例_引継ぎ[[#This Row],[区分]]="",T_例_引継ぎ[[#This Row],[区分]]="顧客",T_例_引継ぎ[[#This Row],[区分]]="案件",T_例_引継ぎ[[#This Row],[区分]]="業務")),"要確認：区分を一覧から選択",IF(NOT(OR(T_例_引継ぎ[[#This Row],[案件の状態（任意）]]="",T_例_引継ぎ[[#This Row],[案件の状態（任意）]]="商談中",T_例_引継ぎ[[#This Row],[案件の状態（任意）]]="見積提出済",T_例_引継ぎ[[#This Row],[案件の状態（任意）]]="受注",T_例_引継ぎ[[#This Row],[案件の状態（任意）]]="失注",T_例_引継ぎ[[#This Row],[案件の状態（任意）]]="保留",T_例_引継ぎ[[#This Row],[案件の状態（任意）]]="該当なし")),"要確認：案件の状態を一覧から選択",IF(OR(AND(T_例_引継ぎ[[#This Row],[引継ぎ期限]]&lt;&gt;"",NOT(ISNUMBER(T_例_引継ぎ[[#This Row],[引継ぎ期限]]))),AND(T_例_引継ぎ[[#This Row],[対応期限]]&lt;&gt;"",NOT(ISNUMBER(T_例_引継ぎ[[#This Row],[対応期限]])))),"要確認：日付は 2026/11/10 の形で入力",IF(AND(T_例_引継ぎ[[#This Row],[手順の番号]]&lt;&gt;"",NOT(ISNUMBER(MATCH(SUBSTITUTE(SUBSTITUTE(SUBSTITUTE(T_例_引継ぎ[[#This Row],[手順の番号]],"~","~~"),"*","~*"),"?","~?"),T_例_業務手順[手順ID],0)))),"要確認：手順の番号が業務手順にありません",IF(IF(T_例_引継ぎ[[#This Row],[引継ぎ状態]]="","未着手",T_例_引継ぎ[[#This Row],[引継ぎ状態]])="対象外","対象外",IF(IF(T_例_引継ぎ[[#This Row],[引継ぎ状態]]="","未着手",T_例_引継ぎ[[#This Row],[引継ぎ状態]])="完了",IF(T_例_引継ぎ[[#This Row],[後任者]]="","完了・要確認：後任者が未設定",IF(T_例_引継ぎ[[#This Row],[関連資料の場所]]="","完了・要確認：資料の場所が未入力","完了")),IF(AND(ISNUMBER(T_例_引継ぎ[[#This Row],[引継ぎ期限]]),T_例_引継ぎ[[#This Row],[引継ぎ期限]]&lt;例_基準日),"期限超過：引継ぎ期限",IF(AND(ISNUMBER(T_例_引継ぎ[[#This Row],[対応期限]]),T_例_引継ぎ[[#This Row],[対応期限]]&lt;例_基準日),"期限超過：次の対応",IF(T_例_引継ぎ[[#This Row],[後任者]]="","後任未設定",IF(T_例_引継ぎ[[#This Row],[次にすること]]="","要確認：次にすることを入力",IF(T_例_引継ぎ[[#This Row],[対応期限]]="","要確認：対応期限を入力",IF(OR(T_例_引継ぎ[[#This Row],[引継ぎ期限]]=例_基準日,T_例_引継ぎ[[#This Row],[対応期限]]=例_基準日),"今日が期限",IF(T_例_引継ぎ[[#This Row],[関連資料の場所]]="","資料の場所を確認","進行中"))))))))))))))))))</f>
        <v>今日が期限</v>
      </c>
      <c r="K11" s="22" t="str">
        <f>IF(OR(AND(T_例_引継ぎ[[#This Row],[識別ID]]="",T_例_引継ぎ[[#This Row],[名称（顧客・案件・業務）]]="",T_例_引継ぎ[[#This Row],[前任者]]="",T_例_引継ぎ[[#This Row],[後任者]]=""),IF(T_例_引継ぎ[[#This Row],[引継ぎ状態]]="","未着手",T_例_引継ぎ[[#This Row],[引継ぎ状態]])="完了",IF(T_例_引継ぎ[[#This Row],[引継ぎ状態]]="","未着手",T_例_引継ぎ[[#This Row],[引継ぎ状態]])="対象外"),"",IF(NOT(ISNUMBER(T_例_引継ぎ[[#This Row],[引継ぎ期限]])),"期限なし",IF(T_例_引継ぎ[[#This Row],[引継ぎ期限]]&lt;例_基準日,(例_基準日-T_例_引継ぎ[[#This Row],[引継ぎ期限]])&amp;"日超過",IF(T_例_引継ぎ[[#This Row],[引継ぎ期限]]=例_基準日,"今日","あと"&amp;(T_例_引継ぎ[[#This Row],[引継ぎ期限]]-例_基準日)&amp;"日"))))</f>
        <v>あと20日</v>
      </c>
      <c r="L11" s="18" t="inlineStr">
        <is>
          <t>共有 &gt; 営業 &gt; 契約 &gt; 東和プラント</t>
        </is>
      </c>
      <c r="M11" s="18" t="inlineStr">
        <is>
          <t>更新月は3月。値上げの相談は1月中に</t>
        </is>
      </c>
      <c r="N11" s="18" t="n"/>
      <c r="O11" s="17" t="inlineStr">
        <is>
          <t>商談中</t>
        </is>
      </c>
      <c r="P11" s="16" t="n"/>
    </row>
    <row r="12" ht="54" customHeight="1">
      <c r="A12" s="16" t="inlineStr">
        <is>
          <t>H-006</t>
        </is>
      </c>
      <c r="B12" s="17" t="inlineStr">
        <is>
          <t>案件</t>
        </is>
      </c>
      <c r="C12" s="18" t="inlineStr">
        <is>
          <t>西川商会（架空）配管工事</t>
        </is>
      </c>
      <c r="D12" s="19" t="inlineStr">
        <is>
          <t>山田</t>
        </is>
      </c>
      <c r="E12" s="19" t="inlineStr">
        <is>
          <t>佐藤</t>
        </is>
      </c>
      <c r="F12" s="20" t="n">
        <v>46333</v>
      </c>
      <c r="G12" s="17" t="inlineStr">
        <is>
          <t>完了</t>
        </is>
      </c>
      <c r="H12" s="18" t="n"/>
      <c r="I12" s="20" t="n"/>
      <c r="J12" s="21" t="str">
        <f>IF(AND(T_例_引継ぎ[[#This Row],[識別ID]]="",T_例_引継ぎ[[#This Row],[名称（顧客・案件・業務）]]="",T_例_引継ぎ[[#This Row],[前任者]]="",T_例_引継ぎ[[#This Row],[後任者]]=""),"",IF(T_例_引継ぎ[[#This Row],[識別ID]]="","要確認：識別IDを入力",IF(SUMPRODUCT(--(T_例_引継ぎ[識別ID]=T_例_引継ぎ[[#This Row],[識別ID]]))&gt;1,"要確認：識別IDが重複",IF(T_例_引継ぎ[[#This Row],[名称（顧客・案件・業務）]]="","要確認：名称を入力",IF(NOT(OR(T_例_引継ぎ[[#This Row],[引継ぎ状態]]="",T_例_引継ぎ[[#This Row],[引継ぎ状態]]="未着手",T_例_引継ぎ[[#This Row],[引継ぎ状態]]="整理中",T_例_引継ぎ[[#This Row],[引継ぎ状態]]="説明済",T_例_引継ぎ[[#This Row],[引継ぎ状態]]="後任確認待ち",T_例_引継ぎ[[#This Row],[引継ぎ状態]]="完了",T_例_引継ぎ[[#This Row],[引継ぎ状態]]="対象外")),"要確認：引継ぎ状態を一覧から選択",IF(NOT(OR(T_例_引継ぎ[[#This Row],[区分]]="",T_例_引継ぎ[[#This Row],[区分]]="顧客",T_例_引継ぎ[[#This Row],[区分]]="案件",T_例_引継ぎ[[#This Row],[区分]]="業務")),"要確認：区分を一覧から選択",IF(NOT(OR(T_例_引継ぎ[[#This Row],[案件の状態（任意）]]="",T_例_引継ぎ[[#This Row],[案件の状態（任意）]]="商談中",T_例_引継ぎ[[#This Row],[案件の状態（任意）]]="見積提出済",T_例_引継ぎ[[#This Row],[案件の状態（任意）]]="受注",T_例_引継ぎ[[#This Row],[案件の状態（任意）]]="失注",T_例_引継ぎ[[#This Row],[案件の状態（任意）]]="保留",T_例_引継ぎ[[#This Row],[案件の状態（任意）]]="該当なし")),"要確認：案件の状態を一覧から選択",IF(OR(AND(T_例_引継ぎ[[#This Row],[引継ぎ期限]]&lt;&gt;"",NOT(ISNUMBER(T_例_引継ぎ[[#This Row],[引継ぎ期限]]))),AND(T_例_引継ぎ[[#This Row],[対応期限]]&lt;&gt;"",NOT(ISNUMBER(T_例_引継ぎ[[#This Row],[対応期限]])))),"要確認：日付は 2026/11/10 の形で入力",IF(AND(T_例_引継ぎ[[#This Row],[手順の番号]]&lt;&gt;"",NOT(ISNUMBER(MATCH(SUBSTITUTE(SUBSTITUTE(SUBSTITUTE(T_例_引継ぎ[[#This Row],[手順の番号]],"~","~~"),"*","~*"),"?","~?"),T_例_業務手順[手順ID],0)))),"要確認：手順の番号が業務手順にありません",IF(IF(T_例_引継ぎ[[#This Row],[引継ぎ状態]]="","未着手",T_例_引継ぎ[[#This Row],[引継ぎ状態]])="対象外","対象外",IF(IF(T_例_引継ぎ[[#This Row],[引継ぎ状態]]="","未着手",T_例_引継ぎ[[#This Row],[引継ぎ状態]])="完了",IF(T_例_引継ぎ[[#This Row],[後任者]]="","完了・要確認：後任者が未設定",IF(T_例_引継ぎ[[#This Row],[関連資料の場所]]="","完了・要確認：資料の場所が未入力","完了")),IF(AND(ISNUMBER(T_例_引継ぎ[[#This Row],[引継ぎ期限]]),T_例_引継ぎ[[#This Row],[引継ぎ期限]]&lt;例_基準日),"期限超過：引継ぎ期限",IF(AND(ISNUMBER(T_例_引継ぎ[[#This Row],[対応期限]]),T_例_引継ぎ[[#This Row],[対応期限]]&lt;例_基準日),"期限超過：次の対応",IF(T_例_引継ぎ[[#This Row],[後任者]]="","後任未設定",IF(T_例_引継ぎ[[#This Row],[次にすること]]="","要確認：次にすることを入力",IF(T_例_引継ぎ[[#This Row],[対応期限]]="","要確認：対応期限を入力",IF(OR(T_例_引継ぎ[[#This Row],[引継ぎ期限]]=例_基準日,T_例_引継ぎ[[#This Row],[対応期限]]=例_基準日),"今日が期限",IF(T_例_引継ぎ[[#This Row],[関連資料の場所]]="","資料の場所を確認","進行中"))))))))))))))))))</f>
        <v>完了</v>
      </c>
      <c r="K12" s="22" t="str">
        <f>IF(OR(AND(T_例_引継ぎ[[#This Row],[識別ID]]="",T_例_引継ぎ[[#This Row],[名称（顧客・案件・業務）]]="",T_例_引継ぎ[[#This Row],[前任者]]="",T_例_引継ぎ[[#This Row],[後任者]]=""),IF(T_例_引継ぎ[[#This Row],[引継ぎ状態]]="","未着手",T_例_引継ぎ[[#This Row],[引継ぎ状態]])="完了",IF(T_例_引継ぎ[[#This Row],[引継ぎ状態]]="","未着手",T_例_引継ぎ[[#This Row],[引継ぎ状態]])="対象外"),"",IF(NOT(ISNUMBER(T_例_引継ぎ[[#This Row],[引継ぎ期限]])),"期限なし",IF(T_例_引継ぎ[[#This Row],[引継ぎ期限]]&lt;例_基準日,(例_基準日-T_例_引継ぎ[[#This Row],[引継ぎ期限]])&amp;"日超過",IF(T_例_引継ぎ[[#This Row],[引継ぎ期限]]=例_基準日,"今日","あと"&amp;(T_例_引継ぎ[[#This Row],[引継ぎ期限]]-例_基準日)&amp;"日"))))</f>
        <v/>
      </c>
      <c r="L12" s="18" t="inlineStr">
        <is>
          <t>共有 &gt; 営業 &gt; 案件 &gt; 西川商会</t>
        </is>
      </c>
      <c r="M12" s="18" t="inlineStr">
        <is>
          <t>失注理由は納期。次の更新計画は2027年春に確認</t>
        </is>
      </c>
      <c r="N12" s="18" t="n"/>
      <c r="O12" s="17" t="inlineStr">
        <is>
          <t>失注</t>
        </is>
      </c>
      <c r="P12" s="16" t="n"/>
    </row>
    <row r="13" ht="54" customHeight="1">
      <c r="A13" s="16" t="inlineStr">
        <is>
          <t>H-007</t>
        </is>
      </c>
      <c r="B13" s="17" t="inlineStr">
        <is>
          <t>顧客</t>
        </is>
      </c>
      <c r="C13" s="18" t="inlineStr">
        <is>
          <t>東山製作所（架空）</t>
        </is>
      </c>
      <c r="D13" s="19" t="inlineStr">
        <is>
          <t>山田</t>
        </is>
      </c>
      <c r="E13" s="19" t="n"/>
      <c r="F13" s="20" t="n"/>
      <c r="G13" s="17" t="inlineStr">
        <is>
          <t>対象外</t>
        </is>
      </c>
      <c r="H13" s="18" t="n"/>
      <c r="I13" s="20" t="n"/>
      <c r="J13" s="21" t="str">
        <f>IF(AND(T_例_引継ぎ[[#This Row],[識別ID]]="",T_例_引継ぎ[[#This Row],[名称（顧客・案件・業務）]]="",T_例_引継ぎ[[#This Row],[前任者]]="",T_例_引継ぎ[[#This Row],[後任者]]=""),"",IF(T_例_引継ぎ[[#This Row],[識別ID]]="","要確認：識別IDを入力",IF(SUMPRODUCT(--(T_例_引継ぎ[識別ID]=T_例_引継ぎ[[#This Row],[識別ID]]))&gt;1,"要確認：識別IDが重複",IF(T_例_引継ぎ[[#This Row],[名称（顧客・案件・業務）]]="","要確認：名称を入力",IF(NOT(OR(T_例_引継ぎ[[#This Row],[引継ぎ状態]]="",T_例_引継ぎ[[#This Row],[引継ぎ状態]]="未着手",T_例_引継ぎ[[#This Row],[引継ぎ状態]]="整理中",T_例_引継ぎ[[#This Row],[引継ぎ状態]]="説明済",T_例_引継ぎ[[#This Row],[引継ぎ状態]]="後任確認待ち",T_例_引継ぎ[[#This Row],[引継ぎ状態]]="完了",T_例_引継ぎ[[#This Row],[引継ぎ状態]]="対象外")),"要確認：引継ぎ状態を一覧から選択",IF(NOT(OR(T_例_引継ぎ[[#This Row],[区分]]="",T_例_引継ぎ[[#This Row],[区分]]="顧客",T_例_引継ぎ[[#This Row],[区分]]="案件",T_例_引継ぎ[[#This Row],[区分]]="業務")),"要確認：区分を一覧から選択",IF(NOT(OR(T_例_引継ぎ[[#This Row],[案件の状態（任意）]]="",T_例_引継ぎ[[#This Row],[案件の状態（任意）]]="商談中",T_例_引継ぎ[[#This Row],[案件の状態（任意）]]="見積提出済",T_例_引継ぎ[[#This Row],[案件の状態（任意）]]="受注",T_例_引継ぎ[[#This Row],[案件の状態（任意）]]="失注",T_例_引継ぎ[[#This Row],[案件の状態（任意）]]="保留",T_例_引継ぎ[[#This Row],[案件の状態（任意）]]="該当なし")),"要確認：案件の状態を一覧から選択",IF(OR(AND(T_例_引継ぎ[[#This Row],[引継ぎ期限]]&lt;&gt;"",NOT(ISNUMBER(T_例_引継ぎ[[#This Row],[引継ぎ期限]]))),AND(T_例_引継ぎ[[#This Row],[対応期限]]&lt;&gt;"",NOT(ISNUMBER(T_例_引継ぎ[[#This Row],[対応期限]])))),"要確認：日付は 2026/11/10 の形で入力",IF(AND(T_例_引継ぎ[[#This Row],[手順の番号]]&lt;&gt;"",NOT(ISNUMBER(MATCH(SUBSTITUTE(SUBSTITUTE(SUBSTITUTE(T_例_引継ぎ[[#This Row],[手順の番号]],"~","~~"),"*","~*"),"?","~?"),T_例_業務手順[手順ID],0)))),"要確認：手順の番号が業務手順にありません",IF(IF(T_例_引継ぎ[[#This Row],[引継ぎ状態]]="","未着手",T_例_引継ぎ[[#This Row],[引継ぎ状態]])="対象外","対象外",IF(IF(T_例_引継ぎ[[#This Row],[引継ぎ状態]]="","未着手",T_例_引継ぎ[[#This Row],[引継ぎ状態]])="完了",IF(T_例_引継ぎ[[#This Row],[後任者]]="","完了・要確認：後任者が未設定",IF(T_例_引継ぎ[[#This Row],[関連資料の場所]]="","完了・要確認：資料の場所が未入力","完了")),IF(AND(ISNUMBER(T_例_引継ぎ[[#This Row],[引継ぎ期限]]),T_例_引継ぎ[[#This Row],[引継ぎ期限]]&lt;例_基準日),"期限超過：引継ぎ期限",IF(AND(ISNUMBER(T_例_引継ぎ[[#This Row],[対応期限]]),T_例_引継ぎ[[#This Row],[対応期限]]&lt;例_基準日),"期限超過：次の対応",IF(T_例_引継ぎ[[#This Row],[後任者]]="","後任未設定",IF(T_例_引継ぎ[[#This Row],[次にすること]]="","要確認：次にすることを入力",IF(T_例_引継ぎ[[#This Row],[対応期限]]="","要確認：対応期限を入力",IF(OR(T_例_引継ぎ[[#This Row],[引継ぎ期限]]=例_基準日,T_例_引継ぎ[[#This Row],[対応期限]]=例_基準日),"今日が期限",IF(T_例_引継ぎ[[#This Row],[関連資料の場所]]="","資料の場所を確認","進行中"))))))))))))))))))</f>
        <v>対象外</v>
      </c>
      <c r="K13" s="22" t="str">
        <f>IF(OR(AND(T_例_引継ぎ[[#This Row],[識別ID]]="",T_例_引継ぎ[[#This Row],[名称（顧客・案件・業務）]]="",T_例_引継ぎ[[#This Row],[前任者]]="",T_例_引継ぎ[[#This Row],[後任者]]=""),IF(T_例_引継ぎ[[#This Row],[引継ぎ状態]]="","未着手",T_例_引継ぎ[[#This Row],[引継ぎ状態]])="完了",IF(T_例_引継ぎ[[#This Row],[引継ぎ状態]]="","未着手",T_例_引継ぎ[[#This Row],[引継ぎ状態]])="対象外"),"",IF(NOT(ISNUMBER(T_例_引継ぎ[[#This Row],[引継ぎ期限]])),"期限なし",IF(T_例_引継ぎ[[#This Row],[引継ぎ期限]]&lt;例_基準日,(例_基準日-T_例_引継ぎ[[#This Row],[引継ぎ期限]])&amp;"日超過",IF(T_例_引継ぎ[[#This Row],[引継ぎ期限]]=例_基準日,"今日","あと"&amp;(T_例_引継ぎ[[#This Row],[引継ぎ期限]]-例_基準日)&amp;"日"))))</f>
        <v/>
      </c>
      <c r="L13" s="18" t="n"/>
      <c r="M13" s="18" t="inlineStr">
        <is>
          <t>2026年9月で取引終了のため引き継がない</t>
        </is>
      </c>
      <c r="N13" s="18" t="n"/>
      <c r="O13" s="17" t="n"/>
      <c r="P13" s="16" t="n"/>
    </row>
    <row r="14" ht="54" customHeight="1">
      <c r="A14" s="16" t="inlineStr">
        <is>
          <t>H-008</t>
        </is>
      </c>
      <c r="B14" s="17" t="inlineStr">
        <is>
          <t>業務</t>
        </is>
      </c>
      <c r="C14" s="18" t="inlineStr">
        <is>
          <t>顧客・案件の担当交代の連絡</t>
        </is>
      </c>
      <c r="D14" s="19" t="inlineStr">
        <is>
          <t>山田</t>
        </is>
      </c>
      <c r="E14" s="19" t="inlineStr">
        <is>
          <t>佐藤</t>
        </is>
      </c>
      <c r="F14" s="20" t="n">
        <v>46333</v>
      </c>
      <c r="G14" s="17" t="inlineStr">
        <is>
          <t>完了</t>
        </is>
      </c>
      <c r="H14" s="18" t="n"/>
      <c r="I14" s="20" t="n"/>
      <c r="J14" s="21" t="str">
        <f>IF(AND(T_例_引継ぎ[[#This Row],[識別ID]]="",T_例_引継ぎ[[#This Row],[名称（顧客・案件・業務）]]="",T_例_引継ぎ[[#This Row],[前任者]]="",T_例_引継ぎ[[#This Row],[後任者]]=""),"",IF(T_例_引継ぎ[[#This Row],[識別ID]]="","要確認：識別IDを入力",IF(SUMPRODUCT(--(T_例_引継ぎ[識別ID]=T_例_引継ぎ[[#This Row],[識別ID]]))&gt;1,"要確認：識別IDが重複",IF(T_例_引継ぎ[[#This Row],[名称（顧客・案件・業務）]]="","要確認：名称を入力",IF(NOT(OR(T_例_引継ぎ[[#This Row],[引継ぎ状態]]="",T_例_引継ぎ[[#This Row],[引継ぎ状態]]="未着手",T_例_引継ぎ[[#This Row],[引継ぎ状態]]="整理中",T_例_引継ぎ[[#This Row],[引継ぎ状態]]="説明済",T_例_引継ぎ[[#This Row],[引継ぎ状態]]="後任確認待ち",T_例_引継ぎ[[#This Row],[引継ぎ状態]]="完了",T_例_引継ぎ[[#This Row],[引継ぎ状態]]="対象外")),"要確認：引継ぎ状態を一覧から選択",IF(NOT(OR(T_例_引継ぎ[[#This Row],[区分]]="",T_例_引継ぎ[[#This Row],[区分]]="顧客",T_例_引継ぎ[[#This Row],[区分]]="案件",T_例_引継ぎ[[#This Row],[区分]]="業務")),"要確認：区分を一覧から選択",IF(NOT(OR(T_例_引継ぎ[[#This Row],[案件の状態（任意）]]="",T_例_引継ぎ[[#This Row],[案件の状態（任意）]]="商談中",T_例_引継ぎ[[#This Row],[案件の状態（任意）]]="見積提出済",T_例_引継ぎ[[#This Row],[案件の状態（任意）]]="受注",T_例_引継ぎ[[#This Row],[案件の状態（任意）]]="失注",T_例_引継ぎ[[#This Row],[案件の状態（任意）]]="保留",T_例_引継ぎ[[#This Row],[案件の状態（任意）]]="該当なし")),"要確認：案件の状態を一覧から選択",IF(OR(AND(T_例_引継ぎ[[#This Row],[引継ぎ期限]]&lt;&gt;"",NOT(ISNUMBER(T_例_引継ぎ[[#This Row],[引継ぎ期限]]))),AND(T_例_引継ぎ[[#This Row],[対応期限]]&lt;&gt;"",NOT(ISNUMBER(T_例_引継ぎ[[#This Row],[対応期限]])))),"要確認：日付は 2026/11/10 の形で入力",IF(AND(T_例_引継ぎ[[#This Row],[手順の番号]]&lt;&gt;"",NOT(ISNUMBER(MATCH(SUBSTITUTE(SUBSTITUTE(SUBSTITUTE(T_例_引継ぎ[[#This Row],[手順の番号]],"~","~~"),"*","~*"),"?","~?"),T_例_業務手順[手順ID],0)))),"要確認：手順の番号が業務手順にありません",IF(IF(T_例_引継ぎ[[#This Row],[引継ぎ状態]]="","未着手",T_例_引継ぎ[[#This Row],[引継ぎ状態]])="対象外","対象外",IF(IF(T_例_引継ぎ[[#This Row],[引継ぎ状態]]="","未着手",T_例_引継ぎ[[#This Row],[引継ぎ状態]])="完了",IF(T_例_引継ぎ[[#This Row],[後任者]]="","完了・要確認：後任者が未設定",IF(T_例_引継ぎ[[#This Row],[関連資料の場所]]="","完了・要確認：資料の場所が未入力","完了")),IF(AND(ISNUMBER(T_例_引継ぎ[[#This Row],[引継ぎ期限]]),T_例_引継ぎ[[#This Row],[引継ぎ期限]]&lt;例_基準日),"期限超過：引継ぎ期限",IF(AND(ISNUMBER(T_例_引継ぎ[[#This Row],[対応期限]]),T_例_引継ぎ[[#This Row],[対応期限]]&lt;例_基準日),"期限超過：次の対応",IF(T_例_引継ぎ[[#This Row],[後任者]]="","後任未設定",IF(T_例_引継ぎ[[#This Row],[次にすること]]="","要確認：次にすることを入力",IF(T_例_引継ぎ[[#This Row],[対応期限]]="","要確認：対応期限を入力",IF(OR(T_例_引継ぎ[[#This Row],[引継ぎ期限]]=例_基準日,T_例_引継ぎ[[#This Row],[対応期限]]=例_基準日),"今日が期限",IF(T_例_引継ぎ[[#This Row],[関連資料の場所]]="","資料の場所を確認","進行中"))))))))))))))))))</f>
        <v>完了・要確認：資料の場所が未入力</v>
      </c>
      <c r="K14" s="22" t="str">
        <f>IF(OR(AND(T_例_引継ぎ[[#This Row],[識別ID]]="",T_例_引継ぎ[[#This Row],[名称（顧客・案件・業務）]]="",T_例_引継ぎ[[#This Row],[前任者]]="",T_例_引継ぎ[[#This Row],[後任者]]=""),IF(T_例_引継ぎ[[#This Row],[引継ぎ状態]]="","未着手",T_例_引継ぎ[[#This Row],[引継ぎ状態]])="完了",IF(T_例_引継ぎ[[#This Row],[引継ぎ状態]]="","未着手",T_例_引継ぎ[[#This Row],[引継ぎ状態]])="対象外"),"",IF(NOT(ISNUMBER(T_例_引継ぎ[[#This Row],[引継ぎ期限]])),"期限なし",IF(T_例_引継ぎ[[#This Row],[引継ぎ期限]]&lt;例_基準日,(例_基準日-T_例_引継ぎ[[#This Row],[引継ぎ期限]])&amp;"日超過",IF(T_例_引継ぎ[[#This Row],[引継ぎ期限]]=例_基準日,"今日","あと"&amp;(T_例_引継ぎ[[#This Row],[引継ぎ期限]]-例_基準日)&amp;"日"))))</f>
        <v/>
      </c>
      <c r="L14" s="18" t="n"/>
      <c r="M14" s="18" t="n"/>
      <c r="N14" s="18" t="n"/>
      <c r="O14" s="17" t="inlineStr">
        <is>
          <t>該当なし</t>
        </is>
      </c>
      <c r="P14" s="16" t="inlineStr">
        <is>
          <t>S-03</t>
        </is>
      </c>
    </row>
  </sheetData>
  <conditionalFormatting sqref="J7:J14">
    <cfRule type="expression" priority="1" dxfId="0" stopIfTrue="1">
      <formula>LEFT(J7,4)="期限超過"</formula>
    </cfRule>
    <cfRule type="expression" priority="2" dxfId="1" stopIfTrue="1">
      <formula>LEFT(J7,6)="完了・要確認"</formula>
    </cfRule>
    <cfRule type="expression" priority="3" dxfId="2" stopIfTrue="1">
      <formula>LEFT(J7,3)="要確認"</formula>
    </cfRule>
    <cfRule type="expression" priority="4" dxfId="1" stopIfTrue="1">
      <formula>LEFT(J7,5)="後任未設定"</formula>
    </cfRule>
    <cfRule type="expression" priority="5" dxfId="3" stopIfTrue="1">
      <formula>LEFT(J7,5)="今日が期限"</formula>
    </cfRule>
    <cfRule type="expression" priority="6" dxfId="2" stopIfTrue="1">
      <formula>LEFT(J7,5)="資料の場所"</formula>
    </cfRule>
  </conditionalFormatting>
  <conditionalFormatting sqref="K7:K14">
    <cfRule type="expression" priority="7" dxfId="4">
      <formula>RIGHT(K7,2)="超過"</formula>
    </cfRule>
  </conditionalFormatting>
  <dataValidations count="5">
    <dataValidation sqref="B7:B14" showDropDown="0" showInputMessage="0" showErrorMessage="1" allowBlank="1" errorTitle="区分" error="顧客・案件・業務から選んでください。" type="list" errorStyle="stop">
      <formula1>区分リスト</formula1>
    </dataValidation>
    <dataValidation sqref="G7:G14" showDropDown="0" showInputMessage="0" showErrorMessage="1" allowBlank="1" errorTitle="引継ぎ状態" error="未着手・整理中・説明済・後任確認待ち・完了・対象外から選んでください。" type="list" errorStyle="stop">
      <formula1>引継ぎ状態リスト</formula1>
    </dataValidation>
    <dataValidation sqref="O7:O14" showDropDown="0" showInputMessage="0" showErrorMessage="1" allowBlank="1" errorTitle="案件の状態" error="一覧から選んでください。引き継ぎの完了とは別の項目です。" type="list" errorStyle="stop">
      <formula1>案件状態リスト</formula1>
    </dataValidation>
    <dataValidation sqref="F7:F14" showDropDown="0" showInputMessage="0" showErrorMessage="1" allowBlank="1" errorTitle="引継ぎ期限" error="日付を 2026/11/10 のように入力してください。" type="date" errorStyle="stop" operator="between">
      <formula1>36526</formula1>
      <formula2>73050</formula2>
    </dataValidation>
    <dataValidation sqref="I7:I14" showDropDown="0" showInputMessage="0" showErrorMessage="1" allowBlank="1" errorTitle="対応期限" error="日付を 2026/11/10 のように入力してください。" type="date" errorStyle="stop" operator="between">
      <formula1>36526</formula1>
      <formula2>73050</formula2>
    </dataValidation>
  </dataValidations>
  <printOptions horizontalCentered="0"/>
  <pageMargins left="0.5" right="0.5" top="0.6" bottom="0.6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7"/>
  <sheetViews>
    <sheetView showGridLines="0"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24" customWidth="1" min="3" max="3"/>
    <col width="14" customWidth="1" min="4" max="4"/>
    <col width="46" customWidth="1" min="5" max="5"/>
    <col width="30" customWidth="1" min="6" max="6"/>
    <col width="30" customWidth="1" min="7" max="7"/>
    <col width="26" customWidth="1" min="8" max="8"/>
    <col width="26" customWidth="1" min="9" max="9"/>
    <col width="12" customWidth="1" min="10" max="10"/>
    <col width="12" customWidth="1" min="11" max="11"/>
    <col width="26" customWidth="1" min="12" max="12"/>
    <col width="14" customWidth="1" min="13" max="13"/>
  </cols>
  <sheetData>
    <row r="1" ht="30" customHeight="1">
      <c r="A1" s="13" t="inlineStr">
        <is>
          <t>記入例：業務手順（架空のデータ）</t>
        </is>
      </c>
    </row>
    <row r="2" ht="20" customHeight="1">
      <c r="A2" s="2" t="inlineStr">
        <is>
          <t>会社名・人名・案件はすべて架空です。実際の入力は「引継ぎ一覧」「業務手順」へ。ここは書き方の見本で、実際の集計には含まれません。</t>
        </is>
      </c>
    </row>
    <row r="4" ht="42" customHeight="1">
      <c r="A4" s="14" t="inlineStr">
        <is>
          <t>手順ID</t>
        </is>
      </c>
      <c r="B4" s="14" t="inlineStr">
        <is>
          <t>業務名</t>
        </is>
      </c>
      <c r="C4" s="14" t="inlineStr">
        <is>
          <t>始めるきっかけ</t>
        </is>
      </c>
      <c r="D4" s="14" t="inlineStr">
        <is>
          <t>行う人</t>
        </is>
      </c>
      <c r="E4" s="14" t="inlineStr">
        <is>
          <t>手順（順番に）</t>
        </is>
      </c>
      <c r="F4" s="14" t="inlineStr">
        <is>
          <t>確認すること</t>
        </is>
      </c>
      <c r="G4" s="14" t="inlineStr">
        <is>
          <t>上司などに確認する条件</t>
        </is>
      </c>
      <c r="H4" s="14" t="inlineStr">
        <is>
          <t>完了の条件</t>
        </is>
      </c>
      <c r="I4" s="14" t="inlineStr">
        <is>
          <t>資料の場所</t>
        </is>
      </c>
      <c r="J4" s="14" t="inlineStr">
        <is>
          <t>更新する人</t>
        </is>
      </c>
      <c r="K4" s="14" t="inlineStr">
        <is>
          <t>最終更新日</t>
        </is>
      </c>
      <c r="L4" s="15" t="inlineStr">
        <is>
          <t>不足（自動）</t>
        </is>
      </c>
      <c r="M4" s="15" t="inlineStr">
        <is>
          <t>引継ぎ一覧での使用（自動）</t>
        </is>
      </c>
    </row>
    <row r="5" ht="110" customHeight="1">
      <c r="A5" s="16" t="inlineStr">
        <is>
          <t>S-01</t>
        </is>
      </c>
      <c r="B5" s="18" t="inlineStr">
        <is>
          <t>見積提出後の確認</t>
        </is>
      </c>
      <c r="C5" s="18" t="inlineStr">
        <is>
          <t>見積書を得意先へ送った日</t>
        </is>
      </c>
      <c r="D5" s="18" t="inlineStr">
        <is>
          <t>見積を作った営業担当</t>
        </is>
      </c>
      <c r="E5" s="18" t="inlineStr">
        <is>
          <t>1. 送った日に、案件一覧の状態を「回答待ち」にする
2. 3営業日後に、届いたかを電話で確認する
3. 1週間後に回答がなければ、条件の見直しが要るか課長と相談する
4. 結果を案件一覧に書き、次回の連絡日を決める</t>
        </is>
      </c>
      <c r="F5" s="18" t="inlineStr">
        <is>
          <t>図面の版・数量・納期・据付の範囲が、依頼と合っているか</t>
        </is>
      </c>
      <c r="G5" s="18" t="inlineStr">
        <is>
          <t>値引きが5%を超えるとき／納期を早めるよう頼まれたとき</t>
        </is>
      </c>
      <c r="H5" s="18" t="inlineStr">
        <is>
          <t>回答（受注・失注・保留）を記録し、次回の連絡日を決めた</t>
        </is>
      </c>
      <c r="I5" s="18" t="inlineStr">
        <is>
          <t>共有 &gt; 営業 &gt; 見積</t>
        </is>
      </c>
      <c r="J5" s="19" t="inlineStr">
        <is>
          <t>営業事務</t>
        </is>
      </c>
      <c r="K5" s="20" t="n">
        <v>46331</v>
      </c>
      <c r="L5" s="21" t="str">
        <f>IF(AND(T_例_業務手順[[#This Row],[手順ID]]="",T_例_業務手順[[#This Row],[業務名]]="",T_例_業務手順[[#This Row],[始めるきっかけ]]="",T_例_業務手順[[#This Row],[行う人]]="",T_例_業務手順[[#This Row],[手順（順番に）]]="",T_例_業務手順[[#This Row],[確認すること]]="",T_例_業務手順[[#This Row],[完了の条件]]="",T_例_業務手順[[#This Row],[資料の場所]]="",T_例_業務手順[[#This Row],[更新する人]]=""),"",IF(T_例_業務手順[[#This Row],[手順ID]]="","要確認：手順IDを入力",IF(SUMPRODUCT(--(T_例_業務手順[手順ID]=T_例_業務手順[[#This Row],[手順ID]]))&gt;1,"要確認：手順IDが重複",IF(T_例_業務手順[[#This Row],[業務名]]="","要確認：業務名を入力",IF((IF(T_例_業務手順[[#This Row],[始めるきっかけ]]="","・始めるきっかけ","")&amp;IF(T_例_業務手順[[#This Row],[行う人]]="","・行う人","")&amp;IF(T_例_業務手順[[#This Row],[手順（順番に）]]="","・手順（順番に）","")&amp;IF(T_例_業務手順[[#This Row],[確認すること]]="","・確認すること","")&amp;IF(T_例_業務手順[[#This Row],[完了の条件]]="","・完了の条件","")&amp;IF(T_例_業務手順[[#This Row],[資料の場所]]="","・資料の場所","")&amp;IF(T_例_業務手順[[#This Row],[更新する人]]="","・更新する人",""))="","OK","不足："&amp;MID(IF(T_例_業務手順[[#This Row],[始めるきっかけ]]="","・始めるきっかけ","")&amp;IF(T_例_業務手順[[#This Row],[行う人]]="","・行う人","")&amp;IF(T_例_業務手順[[#This Row],[手順（順番に）]]="","・手順（順番に）","")&amp;IF(T_例_業務手順[[#This Row],[確認すること]]="","・確認すること","")&amp;IF(T_例_業務手順[[#This Row],[完了の条件]]="","・完了の条件","")&amp;IF(T_例_業務手順[[#This Row],[資料の場所]]="","・資料の場所","")&amp;IF(T_例_業務手順[[#This Row],[更新する人]]="","・更新する人",""),2,200))))))</f>
        <v>OK</v>
      </c>
      <c r="M5" s="23">
        <f>IF(T_例_業務手順[[#This Row],[手順ID]]="","",SUMPRODUCT(--(T_例_引継ぎ[手順の番号]=T_例_業務手順[[#This Row],[手順ID]])))</f>
        <v>1</v>
      </c>
    </row>
    <row r="6" ht="110" customHeight="1">
      <c r="A6" s="16" t="inlineStr">
        <is>
          <t>S-02</t>
        </is>
      </c>
      <c r="B6" s="18" t="inlineStr">
        <is>
          <t>価格改定の得意先案内</t>
        </is>
      </c>
      <c r="C6" s="18" t="inlineStr">
        <is>
          <t>仕入先から価格改定の通知が届いたとき</t>
        </is>
      </c>
      <c r="D6" s="18" t="inlineStr">
        <is>
          <t>営業担当（案内文は営業事務）</t>
        </is>
      </c>
      <c r="E6" s="18" t="inlineStr">
        <is>
          <t>1. 対象の商品と改定後の原価を価格条件表にまとめる
2. 得意先ごとに新しい売価案を決め、課長の了承を取る
3. 案内文と新単価表を送り、対応一覧に送付日を書く
4. 回答を記録し、合意した売価を販売管理に反映する</t>
        </is>
      </c>
      <c r="F6" s="18" t="inlineStr">
        <is>
          <t>契約で単価が固定されている得意先がないか</t>
        </is>
      </c>
      <c r="G6" s="18" t="inlineStr">
        <is>
          <t>粗利率が20%を下回る売価になるとき</t>
        </is>
      </c>
      <c r="H6" s="18" t="inlineStr">
        <is>
          <t>全得意先の回答と、合意した売価の反映が済んだ</t>
        </is>
      </c>
      <c r="I6" s="18" t="inlineStr">
        <is>
          <t>共有 &gt; 営業 &gt; 価格改定</t>
        </is>
      </c>
      <c r="J6" s="19" t="inlineStr">
        <is>
          <t>営業課長</t>
        </is>
      </c>
      <c r="K6" s="20" t="n"/>
      <c r="L6" s="21" t="str">
        <f>IF(AND(T_例_業務手順[[#This Row],[手順ID]]="",T_例_業務手順[[#This Row],[業務名]]="",T_例_業務手順[[#This Row],[始めるきっかけ]]="",T_例_業務手順[[#This Row],[行う人]]="",T_例_業務手順[[#This Row],[手順（順番に）]]="",T_例_業務手順[[#This Row],[確認すること]]="",T_例_業務手順[[#This Row],[完了の条件]]="",T_例_業務手順[[#This Row],[資料の場所]]="",T_例_業務手順[[#This Row],[更新する人]]=""),"",IF(T_例_業務手順[[#This Row],[手順ID]]="","要確認：手順IDを入力",IF(SUMPRODUCT(--(T_例_業務手順[手順ID]=T_例_業務手順[[#This Row],[手順ID]]))&gt;1,"要確認：手順IDが重複",IF(T_例_業務手順[[#This Row],[業務名]]="","要確認：業務名を入力",IF((IF(T_例_業務手順[[#This Row],[始めるきっかけ]]="","・始めるきっかけ","")&amp;IF(T_例_業務手順[[#This Row],[行う人]]="","・行う人","")&amp;IF(T_例_業務手順[[#This Row],[手順（順番に）]]="","・手順（順番に）","")&amp;IF(T_例_業務手順[[#This Row],[確認すること]]="","・確認すること","")&amp;IF(T_例_業務手順[[#This Row],[完了の条件]]="","・完了の条件","")&amp;IF(T_例_業務手順[[#This Row],[資料の場所]]="","・資料の場所","")&amp;IF(T_例_業務手順[[#This Row],[更新する人]]="","・更新する人",""))="","OK","不足："&amp;MID(IF(T_例_業務手順[[#This Row],[始めるきっかけ]]="","・始めるきっかけ","")&amp;IF(T_例_業務手順[[#This Row],[行う人]]="","・行う人","")&amp;IF(T_例_業務手順[[#This Row],[手順（順番に）]]="","・手順（順番に）","")&amp;IF(T_例_業務手順[[#This Row],[確認すること]]="","・確認すること","")&amp;IF(T_例_業務手順[[#This Row],[完了の条件]]="","・完了の条件","")&amp;IF(T_例_業務手順[[#This Row],[資料の場所]]="","・資料の場所","")&amp;IF(T_例_業務手順[[#This Row],[更新する人]]="","・更新する人",""),2,200))))))</f>
        <v>OK</v>
      </c>
      <c r="M6" s="23">
        <f>IF(T_例_業務手順[[#This Row],[手順ID]]="","",SUMPRODUCT(--(T_例_引継ぎ[手順の番号]=T_例_業務手順[[#This Row],[手順ID]])))</f>
        <v>1</v>
      </c>
    </row>
    <row r="7" ht="110" customHeight="1">
      <c r="A7" s="16" t="inlineStr">
        <is>
          <t>S-03</t>
        </is>
      </c>
      <c r="B7" s="18" t="inlineStr">
        <is>
          <t>顧客・案件の担当交代の連絡</t>
        </is>
      </c>
      <c r="C7" s="18" t="inlineStr">
        <is>
          <t>担当の変更が決まったとき</t>
        </is>
      </c>
      <c r="D7" s="18" t="inlineStr">
        <is>
          <t>前任者と後任者</t>
        </is>
      </c>
      <c r="E7" s="18" t="inlineStr">
        <is>
          <t>1. 引継ぎ一覧に、顧客と進行中の案件を書き出す
2. 主な得意先には前任者と後任者で訪問し、後任を紹介する
3. その他の得意先には連名で担当交代の案内を送る</t>
        </is>
      </c>
      <c r="F7" s="18" t="inlineStr">
        <is>
          <t>見積の送り先・請求の窓口が変わらないか</t>
        </is>
      </c>
      <c r="G7" s="18" t="inlineStr">
        <is>
          <t>訪問の日程が取れない得意先があるとき</t>
        </is>
      </c>
      <c r="H7" s="18" t="inlineStr">
        <is>
          <t>すべての得意先へ連絡し、後任者の連絡先を伝えた</t>
        </is>
      </c>
      <c r="I7" s="18" t="n"/>
      <c r="J7" s="19" t="inlineStr">
        <is>
          <t>営業事務</t>
        </is>
      </c>
      <c r="K7" s="20" t="n"/>
      <c r="L7" s="21" t="str">
        <f>IF(AND(T_例_業務手順[[#This Row],[手順ID]]="",T_例_業務手順[[#This Row],[業務名]]="",T_例_業務手順[[#This Row],[始めるきっかけ]]="",T_例_業務手順[[#This Row],[行う人]]="",T_例_業務手順[[#This Row],[手順（順番に）]]="",T_例_業務手順[[#This Row],[確認すること]]="",T_例_業務手順[[#This Row],[完了の条件]]="",T_例_業務手順[[#This Row],[資料の場所]]="",T_例_業務手順[[#This Row],[更新する人]]=""),"",IF(T_例_業務手順[[#This Row],[手順ID]]="","要確認：手順IDを入力",IF(SUMPRODUCT(--(T_例_業務手順[手順ID]=T_例_業務手順[[#This Row],[手順ID]]))&gt;1,"要確認：手順IDが重複",IF(T_例_業務手順[[#This Row],[業務名]]="","要確認：業務名を入力",IF((IF(T_例_業務手順[[#This Row],[始めるきっかけ]]="","・始めるきっかけ","")&amp;IF(T_例_業務手順[[#This Row],[行う人]]="","・行う人","")&amp;IF(T_例_業務手順[[#This Row],[手順（順番に）]]="","・手順（順番に）","")&amp;IF(T_例_業務手順[[#This Row],[確認すること]]="","・確認すること","")&amp;IF(T_例_業務手順[[#This Row],[完了の条件]]="","・完了の条件","")&amp;IF(T_例_業務手順[[#This Row],[資料の場所]]="","・資料の場所","")&amp;IF(T_例_業務手順[[#This Row],[更新する人]]="","・更新する人",""))="","OK","不足："&amp;MID(IF(T_例_業務手順[[#This Row],[始めるきっかけ]]="","・始めるきっかけ","")&amp;IF(T_例_業務手順[[#This Row],[行う人]]="","・行う人","")&amp;IF(T_例_業務手順[[#This Row],[手順（順番に）]]="","・手順（順番に）","")&amp;IF(T_例_業務手順[[#This Row],[確認すること]]="","・確認すること","")&amp;IF(T_例_業務手順[[#This Row],[完了の条件]]="","・完了の条件","")&amp;IF(T_例_業務手順[[#This Row],[資料の場所]]="","・資料の場所","")&amp;IF(T_例_業務手順[[#This Row],[更新する人]]="","・更新する人",""),2,200))))))</f>
        <v>不足：資料の場所</v>
      </c>
      <c r="M7" s="23">
        <f>IF(T_例_業務手順[[#This Row],[手順ID]]="","",SUMPRODUCT(--(T_例_引継ぎ[手順の番号]=T_例_業務手順[[#This Row],[手順ID]])))</f>
        <v>1</v>
      </c>
    </row>
  </sheetData>
  <printOptions horizontalCentered="0"/>
  <pageMargins left="0.5" right="0.5" top="0.6" bottom="0.6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22" customWidth="1" min="3" max="3"/>
    <col width="70" customWidth="1" min="4" max="4"/>
  </cols>
  <sheetData>
    <row r="1" ht="30" customHeight="1">
      <c r="A1" s="13" t="inlineStr">
        <is>
          <t>設定</t>
        </is>
      </c>
    </row>
    <row r="2" ht="20" customHeight="1">
      <c r="A2" s="2" t="inlineStr">
        <is>
          <t>引き継ぎ1回（1人の異動・退職など）ごとに1冊使うと、完了率が分かりやすくなります。</t>
        </is>
      </c>
    </row>
    <row r="4" ht="24" customHeight="1">
      <c r="B4" s="5" t="inlineStr">
        <is>
          <t>引き継ぎの名前</t>
        </is>
      </c>
      <c r="C4" s="33" t="n"/>
      <c r="D4" s="2" t="inlineStr">
        <is>
          <t>例：山田さん 営業担当の引き継ぎ（2026年11月）</t>
        </is>
      </c>
    </row>
    <row r="5" ht="24" customHeight="1">
      <c r="B5" s="5" t="inlineStr">
        <is>
          <t>基準日を固定する日付（任意）</t>
        </is>
      </c>
      <c r="C5" s="34" t="n"/>
      <c r="D5" s="2" t="inlineStr">
        <is>
          <t>空欄なら今日の日付で期限を判定します。</t>
        </is>
      </c>
    </row>
    <row r="6" ht="24" customHeight="1">
      <c r="B6" s="5" t="inlineStr">
        <is>
          <t>使用中の基準日（自動）</t>
        </is>
      </c>
      <c r="C6" s="35">
        <f>IF(C5="",TODAY(),C5)</f>
        <v>46317.0</v>
      </c>
      <c r="D6" s="2" t="inlineStr">
        <is>
          <t>期限超過・今日が期限は、この日付で判定します。</t>
        </is>
      </c>
    </row>
    <row r="8">
      <c r="B8" s="25" t="inlineStr">
        <is>
          <t>選択肢（計算に使うため、名前を変えないでください）</t>
        </is>
      </c>
    </row>
    <row r="9">
      <c r="B9" s="36" t="inlineStr">
        <is>
          <t>区分</t>
        </is>
      </c>
      <c r="C9" s="36" t="inlineStr">
        <is>
          <t>意味</t>
        </is>
      </c>
    </row>
    <row r="10">
      <c r="B10" s="5" t="inlineStr">
        <is>
          <t>顧客</t>
        </is>
      </c>
      <c r="C10" s="31" t="inlineStr">
        <is>
          <t>得意先ごとの付き合い方・窓口・注意点を引き継ぐ。</t>
        </is>
      </c>
    </row>
    <row r="11">
      <c r="B11" s="5" t="inlineStr">
        <is>
          <t>案件</t>
        </is>
      </c>
      <c r="C11" s="31" t="inlineStr">
        <is>
          <t>進行中の見積・商談・工事などを引き継ぐ。</t>
        </is>
      </c>
    </row>
    <row r="12">
      <c r="B12" s="5" t="inlineStr">
        <is>
          <t>業務</t>
        </is>
      </c>
      <c r="C12" s="31" t="inlineStr">
        <is>
          <t>見積の確認、価格改定の案内など、繰り返す仕事を引き継ぐ。</t>
        </is>
      </c>
    </row>
    <row r="14">
      <c r="B14" s="36" t="inlineStr">
        <is>
          <t>引継ぎ状態</t>
        </is>
      </c>
      <c r="C14" s="36" t="inlineStr">
        <is>
          <t>意味</t>
        </is>
      </c>
    </row>
    <row r="15">
      <c r="B15" s="5" t="inlineStr">
        <is>
          <t>未着手</t>
        </is>
      </c>
      <c r="C15" s="31" t="inlineStr">
        <is>
          <t>まだ何も整理していない。空欄も未着手として数えます。</t>
        </is>
      </c>
    </row>
    <row r="16">
      <c r="B16" s="5" t="inlineStr">
        <is>
          <t>整理中</t>
        </is>
      </c>
      <c r="C16" s="31" t="inlineStr">
        <is>
          <t>前任者が資料・経緯を書き出している。</t>
        </is>
      </c>
    </row>
    <row r="17">
      <c r="B17" s="5" t="inlineStr">
        <is>
          <t>説明済</t>
        </is>
      </c>
      <c r="C17" s="31" t="inlineStr">
        <is>
          <t>前任者が後任者へ説明した（同行・打ち合わせを含む）。</t>
        </is>
      </c>
    </row>
    <row r="18">
      <c r="B18" s="5" t="inlineStr">
        <is>
          <t>後任確認待ち</t>
        </is>
      </c>
      <c r="C18" s="31" t="inlineStr">
        <is>
          <t>後任者が内容を読み、不明点がないかを確かめている。</t>
        </is>
      </c>
    </row>
    <row r="19">
      <c r="B19" s="5" t="inlineStr">
        <is>
          <t>完了</t>
        </is>
      </c>
      <c r="C19" s="31" t="inlineStr">
        <is>
          <t>後任者が一人で対応できる状態になった。案件の受注・失注とは関係ありません。</t>
        </is>
      </c>
    </row>
    <row r="20">
      <c r="B20" s="5" t="inlineStr">
        <is>
          <t>対象外</t>
        </is>
      </c>
      <c r="C20" s="31" t="inlineStr">
        <is>
          <t>引き継がない（取引終了・業務の廃止など）。完了率の分母から外します。</t>
        </is>
      </c>
    </row>
    <row r="22">
      <c r="B22" s="36" t="inlineStr">
        <is>
          <t>案件の状態</t>
        </is>
      </c>
      <c r="C22" s="36" t="inlineStr">
        <is>
          <t>意味</t>
        </is>
      </c>
    </row>
    <row r="23">
      <c r="B23" s="5" t="inlineStr">
        <is>
          <t>商談中</t>
        </is>
      </c>
      <c r="C23" s="31" t="inlineStr"/>
    </row>
    <row r="24">
      <c r="B24" s="5" t="inlineStr">
        <is>
          <t>見積提出済</t>
        </is>
      </c>
      <c r="C24" s="31" t="inlineStr"/>
    </row>
    <row r="25">
      <c r="B25" s="5" t="inlineStr">
        <is>
          <t>受注</t>
        </is>
      </c>
      <c r="C25" s="31" t="inlineStr"/>
    </row>
    <row r="26">
      <c r="B26" s="5" t="inlineStr">
        <is>
          <t>失注</t>
        </is>
      </c>
      <c r="C26" s="31" t="inlineStr"/>
    </row>
    <row r="27">
      <c r="B27" s="5" t="inlineStr">
        <is>
          <t>保留</t>
        </is>
      </c>
      <c r="C27" s="31" t="inlineStr"/>
    </row>
    <row r="28">
      <c r="B28" s="5" t="inlineStr">
        <is>
          <t>該当なし</t>
        </is>
      </c>
      <c r="C28" s="31" t="inlineStr">
        <is>
          <t>顧客・業務の行など</t>
        </is>
      </c>
    </row>
  </sheetData>
  <dataValidations count="1">
    <dataValidation sqref="C5" showDropDown="0" showInputMessage="0" showErrorMessage="1" allowBlank="1" errorTitle="基準日" error="日付を 2026/11/10 のように入力してください。" type="date" errorStyle="stop" operator="between">
      <formula1>36526</formula1>
      <formula2>73050</formula2>
    </dataValidation>
  </dataValidations>
  <printOptions horizontalCentered="0"/>
  <pageMargins left="0.5" right="0.5" top="0.6" bottom="0.6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ツグアス</dc:creator>
  <dc:title>営業・業務引き継ぎ表</dc:title>
  <dcterms:created xsi:type="dcterms:W3CDTF">2026-10-22T00:29:31Z</dcterms:created>
  <dcterms:modified xsi:type="dcterms:W3CDTF">2026-10-22T00:29:31Z</dcterms:modified>
  <cp:lastModifiedBy>ツグアス</cp:lastModifiedBy>
</cp:coreProperties>
</file>